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leslieshoffner/Library/CloudStorage/GoogleDrive-leslie@littlepink.org/Shared drives/LPHOH Team Drive/Financial/Financial Dashboards/2024 Dashboards/"/>
    </mc:Choice>
  </mc:AlternateContent>
  <xr:revisionPtr revIDLastSave="0" documentId="13_ncr:1_{73E75F98-3A70-0448-8FC1-32DED8DA4029}" xr6:coauthVersionLast="47" xr6:coauthVersionMax="47" xr10:uidLastSave="{00000000-0000-0000-0000-000000000000}"/>
  <bookViews>
    <workbookView xWindow="280" yWindow="500" windowWidth="36900" windowHeight="19080" xr2:uid="{00000000-000D-0000-FFFF-FFFF00000000}"/>
  </bookViews>
  <sheets>
    <sheet name="Dashboard 4-30-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E23" i="1"/>
  <c r="E34" i="1"/>
  <c r="D36" i="1"/>
  <c r="F36" i="1"/>
  <c r="I34" i="1"/>
  <c r="G26" i="1" l="1"/>
  <c r="F26" i="1"/>
  <c r="C7" i="1" l="1"/>
  <c r="C15" i="1" l="1"/>
  <c r="J26" i="1" l="1"/>
  <c r="D7" i="1" l="1"/>
  <c r="F37" i="1" l="1"/>
  <c r="D26" i="1"/>
  <c r="J36" i="1"/>
  <c r="G36" i="1"/>
  <c r="C36" i="1"/>
  <c r="I33" i="1"/>
  <c r="E33" i="1"/>
  <c r="I32" i="1"/>
  <c r="E32" i="1"/>
  <c r="I31" i="1"/>
  <c r="E31" i="1"/>
  <c r="I30" i="1"/>
  <c r="E30" i="1"/>
  <c r="I29" i="1"/>
  <c r="E29" i="1"/>
  <c r="C26" i="1"/>
  <c r="I25" i="1"/>
  <c r="E25" i="1"/>
  <c r="I24" i="1"/>
  <c r="E24" i="1"/>
  <c r="I22" i="1"/>
  <c r="E22" i="1"/>
  <c r="E36" i="1" l="1"/>
  <c r="J37" i="1"/>
  <c r="G37" i="1"/>
  <c r="D37" i="1"/>
  <c r="C37" i="1"/>
  <c r="E26" i="1"/>
  <c r="I26" i="1" s="1"/>
  <c r="I36" i="1"/>
  <c r="E37" i="1" l="1"/>
  <c r="I37" i="1"/>
</calcChain>
</file>

<file path=xl/sharedStrings.xml><?xml version="1.0" encoding="utf-8"?>
<sst xmlns="http://schemas.openxmlformats.org/spreadsheetml/2006/main" count="50" uniqueCount="45">
  <si>
    <t xml:space="preserve">Cash </t>
  </si>
  <si>
    <t xml:space="preserve">Receipts:      </t>
  </si>
  <si>
    <t xml:space="preserve">Disbursements:      </t>
  </si>
  <si>
    <t>Available</t>
  </si>
  <si>
    <t>Submitted by Leslie Shoffner, Finance and Systems Coordinator</t>
  </si>
  <si>
    <t>Operating</t>
  </si>
  <si>
    <t>Profit &amp; Loss Summary:</t>
  </si>
  <si>
    <t>Budget</t>
  </si>
  <si>
    <t>$ Over Budget</t>
  </si>
  <si>
    <t>YTD Budget</t>
  </si>
  <si>
    <t>Original Budget</t>
  </si>
  <si>
    <t>Notes:</t>
  </si>
  <si>
    <t>Income</t>
  </si>
  <si>
    <t>Corporate Sponsorship</t>
  </si>
  <si>
    <t>eTap Revenue</t>
  </si>
  <si>
    <t>Total Income</t>
  </si>
  <si>
    <t>Expense</t>
  </si>
  <si>
    <t>Salaries &amp; Benefits</t>
  </si>
  <si>
    <t>Total Expense</t>
  </si>
  <si>
    <t>Net Income</t>
  </si>
  <si>
    <t>ANB</t>
  </si>
  <si>
    <t>Wells Fargo</t>
  </si>
  <si>
    <t>Sales (Corp. Sponsorships, Tables, Event Reg.)</t>
  </si>
  <si>
    <t>Events and Development</t>
  </si>
  <si>
    <t>Services &amp; Fees</t>
  </si>
  <si>
    <t>Occupancy and Utilities</t>
  </si>
  <si>
    <t>Retreats and Program Outreach</t>
  </si>
  <si>
    <t xml:space="preserve"> </t>
  </si>
  <si>
    <t>Scholarship Account</t>
  </si>
  <si>
    <t>Edward Jones CD</t>
  </si>
  <si>
    <t>statements when the cash flows into or out of the business. Accrual accounting</t>
  </si>
  <si>
    <t xml:space="preserve">Cash accounting reflects business transactions on a company's financial </t>
  </si>
  <si>
    <t xml:space="preserve"> regardless of when money actually changes hands</t>
  </si>
  <si>
    <t>recognizes revenue when it's earned and expenses when they're incurred,</t>
  </si>
  <si>
    <t>Outstanding Sales/Accts Receivable</t>
  </si>
  <si>
    <t>This report reflects Cash not Accrual as done in the past.</t>
  </si>
  <si>
    <t>Total Financial Standing</t>
  </si>
  <si>
    <t xml:space="preserve">End of Month:      </t>
  </si>
  <si>
    <t>Participant Travel Assistance</t>
  </si>
  <si>
    <t>Beginning Balance</t>
  </si>
  <si>
    <t>Grant Funding</t>
  </si>
  <si>
    <t>05.31.24</t>
  </si>
  <si>
    <t>06.13.24</t>
  </si>
  <si>
    <t>May</t>
  </si>
  <si>
    <t>Jan -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</si>
</sst>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&quot;$&quot;#,##0"/>
    <numFmt numFmtId="166" formatCode="General_)"/>
    <numFmt numFmtId="167" formatCode="_(&quot;$&quot;* #,##0_);_(&quot;$&quot;* \(#,##0\);_(&quot;$&quot;* &quot;-&quot;??_);_(@_)"/>
  </numFmts>
  <fonts count="27">
    <font>
      <sz val="11"/>
      <color theme="1"/>
      <name val="Arial"/>
    </font>
    <font>
      <sz val="16"/>
      <color theme="1"/>
      <name val="Calibri"/>
      <family val="2"/>
    </font>
    <font>
      <b/>
      <sz val="14"/>
      <color theme="1"/>
      <name val="Calibri"/>
      <family val="2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i/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i/>
      <sz val="16"/>
      <color theme="1"/>
      <name val="Calibri"/>
      <family val="2"/>
    </font>
    <font>
      <b/>
      <sz val="16"/>
      <color theme="1"/>
      <name val="Calibri"/>
      <family val="2"/>
    </font>
    <font>
      <sz val="14"/>
      <color rgb="FF323232"/>
      <name val="Calibri"/>
      <family val="2"/>
    </font>
    <font>
      <b/>
      <sz val="17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b/>
      <sz val="16"/>
      <color rgb="FF323232"/>
      <name val="Calibri"/>
      <family val="2"/>
    </font>
    <font>
      <sz val="16"/>
      <color rgb="FF323232"/>
      <name val="Calibri"/>
      <family val="2"/>
    </font>
    <font>
      <sz val="14"/>
      <color theme="1"/>
      <name val="Calibri"/>
      <family val="2"/>
    </font>
    <font>
      <i/>
      <sz val="14"/>
      <color theme="1"/>
      <name val="Roboto"/>
    </font>
    <font>
      <i/>
      <sz val="14"/>
      <color rgb="FF323232"/>
      <name val="Calibri"/>
      <family val="2"/>
    </font>
    <font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sz val="11"/>
      <color theme="1"/>
      <name val="Arial"/>
      <family val="2"/>
    </font>
    <font>
      <i/>
      <sz val="16"/>
      <color rgb="FF202124"/>
      <name val="Calibri Bold"/>
    </font>
    <font>
      <i/>
      <sz val="16"/>
      <color theme="1"/>
      <name val="Calibri Bold"/>
    </font>
    <font>
      <b/>
      <i/>
      <sz val="16"/>
      <color rgb="FF323232"/>
      <name val="Calibri Bold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DEEAF6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5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5" fontId="7" fillId="0" borderId="0" xfId="0" applyNumberFormat="1" applyFont="1" applyAlignment="1">
      <alignment horizontal="center"/>
    </xf>
    <xf numFmtId="164" fontId="8" fillId="0" borderId="1" xfId="0" applyNumberFormat="1" applyFont="1" applyBorder="1"/>
    <xf numFmtId="164" fontId="8" fillId="0" borderId="3" xfId="0" applyNumberFormat="1" applyFont="1" applyBorder="1"/>
    <xf numFmtId="165" fontId="10" fillId="0" borderId="0" xfId="0" applyNumberFormat="1" applyFont="1" applyAlignment="1">
      <alignment horizontal="center"/>
    </xf>
    <xf numFmtId="166" fontId="11" fillId="0" borderId="3" xfId="0" applyNumberFormat="1" applyFont="1" applyBorder="1" applyAlignment="1">
      <alignment horizontal="left"/>
    </xf>
    <xf numFmtId="166" fontId="1" fillId="0" borderId="3" xfId="0" applyNumberFormat="1" applyFont="1" applyBorder="1" applyAlignment="1">
      <alignment horizontal="left"/>
    </xf>
    <xf numFmtId="166" fontId="11" fillId="0" borderId="6" xfId="0" applyNumberFormat="1" applyFont="1" applyBorder="1" applyAlignment="1">
      <alignment horizontal="left"/>
    </xf>
    <xf numFmtId="37" fontId="12" fillId="0" borderId="0" xfId="0" applyNumberFormat="1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0" fontId="8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3" fillId="0" borderId="0" xfId="0" applyFont="1"/>
    <xf numFmtId="0" fontId="8" fillId="0" borderId="0" xfId="0" applyFont="1" applyAlignment="1">
      <alignment horizontal="center"/>
    </xf>
    <xf numFmtId="0" fontId="14" fillId="0" borderId="0" xfId="0" applyFont="1"/>
    <xf numFmtId="165" fontId="3" fillId="0" borderId="4" xfId="0" applyNumberFormat="1" applyFont="1" applyBorder="1" applyAlignment="1">
      <alignment horizontal="center"/>
    </xf>
    <xf numFmtId="17" fontId="15" fillId="0" borderId="0" xfId="0" applyNumberFormat="1" applyFont="1" applyAlignment="1">
      <alignment horizontal="center"/>
    </xf>
    <xf numFmtId="49" fontId="16" fillId="0" borderId="0" xfId="0" applyNumberFormat="1" applyFont="1"/>
    <xf numFmtId="0" fontId="3" fillId="0" borderId="0" xfId="0" applyFont="1"/>
    <xf numFmtId="49" fontId="16" fillId="3" borderId="1" xfId="0" applyNumberFormat="1" applyFont="1" applyFill="1" applyBorder="1"/>
    <xf numFmtId="49" fontId="16" fillId="3" borderId="7" xfId="0" applyNumberFormat="1" applyFont="1" applyFill="1" applyBorder="1"/>
    <xf numFmtId="49" fontId="1" fillId="3" borderId="7" xfId="0" applyNumberFormat="1" applyFont="1" applyFill="1" applyBorder="1" applyAlignment="1">
      <alignment horizontal="center"/>
    </xf>
    <xf numFmtId="0" fontId="1" fillId="3" borderId="7" xfId="0" applyFont="1" applyFill="1" applyBorder="1"/>
    <xf numFmtId="49" fontId="1" fillId="3" borderId="2" xfId="0" applyNumberFormat="1" applyFont="1" applyFill="1" applyBorder="1" applyAlignment="1">
      <alignment horizontal="center" wrapText="1"/>
    </xf>
    <xf numFmtId="164" fontId="8" fillId="0" borderId="0" xfId="0" applyNumberFormat="1" applyFont="1"/>
    <xf numFmtId="37" fontId="1" fillId="0" borderId="0" xfId="0" applyNumberFormat="1" applyFont="1"/>
    <xf numFmtId="49" fontId="16" fillId="3" borderId="3" xfId="0" applyNumberFormat="1" applyFont="1" applyFill="1" applyBorder="1" applyAlignment="1">
      <alignment horizontal="center"/>
    </xf>
    <xf numFmtId="49" fontId="16" fillId="3" borderId="0" xfId="0" applyNumberFormat="1" applyFont="1" applyFill="1" applyAlignment="1">
      <alignment horizontal="center"/>
    </xf>
    <xf numFmtId="0" fontId="9" fillId="3" borderId="0" xfId="0" applyFont="1" applyFill="1"/>
    <xf numFmtId="49" fontId="16" fillId="3" borderId="0" xfId="0" applyNumberFormat="1" applyFont="1" applyFill="1" applyAlignment="1">
      <alignment horizontal="center" wrapText="1"/>
    </xf>
    <xf numFmtId="0" fontId="11" fillId="3" borderId="4" xfId="0" applyFont="1" applyFill="1" applyBorder="1"/>
    <xf numFmtId="165" fontId="1" fillId="0" borderId="0" xfId="0" applyNumberFormat="1" applyFont="1"/>
    <xf numFmtId="49" fontId="16" fillId="3" borderId="3" xfId="0" applyNumberFormat="1" applyFont="1" applyFill="1" applyBorder="1"/>
    <xf numFmtId="37" fontId="17" fillId="3" borderId="0" xfId="0" applyNumberFormat="1" applyFont="1" applyFill="1"/>
    <xf numFmtId="49" fontId="17" fillId="3" borderId="3" xfId="0" applyNumberFormat="1" applyFont="1" applyFill="1" applyBorder="1"/>
    <xf numFmtId="37" fontId="17" fillId="3" borderId="0" xfId="0" applyNumberFormat="1" applyFont="1" applyFill="1" applyAlignment="1">
      <alignment horizontal="center"/>
    </xf>
    <xf numFmtId="0" fontId="1" fillId="3" borderId="4" xfId="0" applyFont="1" applyFill="1" applyBorder="1"/>
    <xf numFmtId="49" fontId="16" fillId="3" borderId="6" xfId="0" applyNumberFormat="1" applyFont="1" applyFill="1" applyBorder="1"/>
    <xf numFmtId="37" fontId="16" fillId="3" borderId="8" xfId="0" applyNumberFormat="1" applyFont="1" applyFill="1" applyBorder="1" applyAlignment="1">
      <alignment horizontal="center"/>
    </xf>
    <xf numFmtId="0" fontId="9" fillId="3" borderId="8" xfId="0" applyFont="1" applyFill="1" applyBorder="1"/>
    <xf numFmtId="0" fontId="19" fillId="3" borderId="5" xfId="0" applyFont="1" applyFill="1" applyBorder="1" applyAlignment="1">
      <alignment horizontal="center" wrapText="1"/>
    </xf>
    <xf numFmtId="37" fontId="20" fillId="0" borderId="0" xfId="0" applyNumberFormat="1" applyFont="1" applyAlignment="1">
      <alignment horizontal="center"/>
    </xf>
    <xf numFmtId="0" fontId="21" fillId="0" borderId="0" xfId="0" applyFont="1"/>
    <xf numFmtId="0" fontId="18" fillId="0" borderId="0" xfId="0" applyFont="1"/>
    <xf numFmtId="165" fontId="4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4" fontId="4" fillId="0" borderId="0" xfId="0" applyNumberFormat="1" applyFo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67" fontId="18" fillId="0" borderId="0" xfId="0" applyNumberFormat="1" applyFont="1"/>
    <xf numFmtId="165" fontId="21" fillId="0" borderId="0" xfId="0" applyNumberFormat="1" applyFont="1" applyAlignment="1">
      <alignment horizontal="center"/>
    </xf>
    <xf numFmtId="164" fontId="6" fillId="0" borderId="0" xfId="0" applyNumberFormat="1" applyFont="1"/>
    <xf numFmtId="0" fontId="3" fillId="0" borderId="7" xfId="0" applyFont="1" applyBorder="1"/>
    <xf numFmtId="167" fontId="1" fillId="2" borderId="0" xfId="0" applyNumberFormat="1" applyFont="1" applyFill="1" applyAlignment="1">
      <alignment horizontal="left"/>
    </xf>
    <xf numFmtId="167" fontId="11" fillId="2" borderId="8" xfId="0" applyNumberFormat="1" applyFont="1" applyFill="1" applyBorder="1" applyAlignment="1">
      <alignment horizontal="left"/>
    </xf>
    <xf numFmtId="0" fontId="0" fillId="0" borderId="10" xfId="0" applyBorder="1"/>
    <xf numFmtId="0" fontId="23" fillId="0" borderId="11" xfId="0" applyFont="1" applyBorder="1"/>
    <xf numFmtId="167" fontId="1" fillId="2" borderId="11" xfId="0" applyNumberFormat="1" applyFont="1" applyFill="1" applyBorder="1" applyAlignment="1">
      <alignment horizontal="left"/>
    </xf>
    <xf numFmtId="167" fontId="11" fillId="2" borderId="12" xfId="0" applyNumberFormat="1" applyFont="1" applyFill="1" applyBorder="1" applyAlignment="1">
      <alignment horizontal="left"/>
    </xf>
    <xf numFmtId="167" fontId="1" fillId="2" borderId="12" xfId="0" applyNumberFormat="1" applyFont="1" applyFill="1" applyBorder="1" applyAlignment="1">
      <alignment horizontal="left"/>
    </xf>
    <xf numFmtId="165" fontId="1" fillId="0" borderId="0" xfId="0" applyNumberFormat="1" applyFont="1" applyAlignment="1">
      <alignment horizontal="center"/>
    </xf>
    <xf numFmtId="0" fontId="3" fillId="4" borderId="13" xfId="0" applyFont="1" applyFill="1" applyBorder="1" applyAlignment="1">
      <alignment wrapText="1"/>
    </xf>
    <xf numFmtId="49" fontId="17" fillId="5" borderId="3" xfId="0" applyNumberFormat="1" applyFont="1" applyFill="1" applyBorder="1"/>
    <xf numFmtId="37" fontId="17" fillId="5" borderId="0" xfId="0" applyNumberFormat="1" applyFont="1" applyFill="1" applyAlignment="1">
      <alignment horizontal="center"/>
    </xf>
    <xf numFmtId="37" fontId="17" fillId="5" borderId="8" xfId="0" applyNumberFormat="1" applyFont="1" applyFill="1" applyBorder="1" applyAlignment="1">
      <alignment horizontal="center"/>
    </xf>
    <xf numFmtId="37" fontId="17" fillId="6" borderId="0" xfId="0" applyNumberFormat="1" applyFont="1" applyFill="1" applyAlignment="1">
      <alignment horizontal="center"/>
    </xf>
    <xf numFmtId="37" fontId="17" fillId="5" borderId="0" xfId="0" applyNumberFormat="1" applyFont="1" applyFill="1"/>
    <xf numFmtId="0" fontId="9" fillId="6" borderId="0" xfId="0" applyFont="1" applyFill="1"/>
    <xf numFmtId="0" fontId="9" fillId="5" borderId="0" xfId="0" applyFont="1" applyFill="1"/>
    <xf numFmtId="165" fontId="15" fillId="6" borderId="4" xfId="0" applyNumberFormat="1" applyFont="1" applyFill="1" applyBorder="1" applyAlignment="1">
      <alignment horizontal="left"/>
    </xf>
    <xf numFmtId="0" fontId="18" fillId="6" borderId="4" xfId="0" applyFont="1" applyFill="1" applyBorder="1"/>
    <xf numFmtId="164" fontId="1" fillId="6" borderId="4" xfId="0" applyNumberFormat="1" applyFont="1" applyFill="1" applyBorder="1"/>
    <xf numFmtId="164" fontId="3" fillId="6" borderId="4" xfId="0" applyNumberFormat="1" applyFont="1" applyFill="1" applyBorder="1"/>
    <xf numFmtId="0" fontId="1" fillId="6" borderId="4" xfId="0" applyFont="1" applyFill="1" applyBorder="1"/>
    <xf numFmtId="0" fontId="1" fillId="4" borderId="4" xfId="0" applyFont="1" applyFill="1" applyBorder="1"/>
    <xf numFmtId="0" fontId="18" fillId="4" borderId="4" xfId="0" applyFont="1" applyFill="1" applyBorder="1"/>
    <xf numFmtId="164" fontId="8" fillId="7" borderId="0" xfId="0" applyNumberFormat="1" applyFont="1" applyFill="1"/>
    <xf numFmtId="0" fontId="24" fillId="0" borderId="0" xfId="0" applyFont="1"/>
    <xf numFmtId="0" fontId="25" fillId="0" borderId="0" xfId="0" applyFont="1"/>
    <xf numFmtId="49" fontId="26" fillId="0" borderId="0" xfId="0" applyNumberFormat="1" applyFont="1"/>
    <xf numFmtId="165" fontId="3" fillId="2" borderId="0" xfId="0" applyNumberFormat="1" applyFont="1" applyFill="1" applyAlignment="1">
      <alignment horizontal="center"/>
    </xf>
    <xf numFmtId="165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 wrapText="1"/>
    </xf>
    <xf numFmtId="165" fontId="3" fillId="0" borderId="13" xfId="0" applyNumberFormat="1" applyFont="1" applyBorder="1" applyAlignment="1">
      <alignment horizontal="left"/>
    </xf>
    <xf numFmtId="165" fontId="3" fillId="0" borderId="11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left"/>
    </xf>
    <xf numFmtId="165" fontId="8" fillId="2" borderId="9" xfId="0" applyNumberFormat="1" applyFont="1" applyFill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4" fontId="8" fillId="7" borderId="1" xfId="0" applyNumberFormat="1" applyFont="1" applyFill="1" applyBorder="1"/>
    <xf numFmtId="165" fontId="3" fillId="2" borderId="9" xfId="0" applyNumberFormat="1" applyFont="1" applyFill="1" applyBorder="1" applyAlignment="1">
      <alignment horizontal="center"/>
    </xf>
    <xf numFmtId="49" fontId="17" fillId="3" borderId="0" xfId="0" applyNumberFormat="1" applyFont="1" applyFill="1"/>
  </cellXfs>
  <cellStyles count="1">
    <cellStyle name="Normal" xfId="0" builtinId="0"/>
  </cellStyles>
  <dxfs count="13">
    <dxf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none"/>
      </font>
      <numFmt numFmtId="165" formatCode="&quot;$&quot;#,##0"/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none"/>
      </font>
      <numFmt numFmtId="165" formatCode="&quot;$&quot;#,##0"/>
      <fill>
        <patternFill patternType="solid">
          <fgColor rgb="FFFFFF00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none"/>
      </font>
      <numFmt numFmtId="165" formatCode="&quot;$&quot;#,##0"/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3">
    <tableStyle name="Dashboard-02.26.21-style" pivot="0" count="3" xr9:uid="{00000000-0011-0000-FFFF-FFFF00000000}">
      <tableStyleElement type="headerRow" dxfId="12"/>
      <tableStyleElement type="firstRowStripe" dxfId="11"/>
      <tableStyleElement type="secondRowStripe" dxfId="10"/>
    </tableStyle>
    <tableStyle name="Dashboard-02.26.21-style 2" pivot="0" count="3" xr9:uid="{00000000-0011-0000-FFFF-FFFF01000000}">
      <tableStyleElement type="headerRow" dxfId="9"/>
      <tableStyleElement type="firstRowStripe" dxfId="8"/>
      <tableStyleElement type="secondRowStripe" dxfId="7"/>
    </tableStyle>
    <tableStyle name="Dashboard-02.26.21-style 3" pivot="0" count="3" xr9:uid="{00000000-0011-0000-FFFF-FFFF02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314325</xdr:colOff>
      <xdr:row>1</xdr:row>
      <xdr:rowOff>342900</xdr:rowOff>
    </xdr:from>
    <xdr:ext cx="1428750" cy="26670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387350</xdr:colOff>
      <xdr:row>4</xdr:row>
      <xdr:rowOff>295275</xdr:rowOff>
    </xdr:from>
    <xdr:ext cx="438150" cy="438150"/>
    <xdr:pic>
      <xdr:nvPicPr>
        <xdr:cNvPr id="3" name="image1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99350" y="1616075"/>
          <a:ext cx="438150" cy="4381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9:K37" headerRowCount="0">
  <tableColumns count="10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</tableColumns>
  <tableStyleInfo name="Dashboard-02.26.2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9:D15">
  <tableColumns count="3">
    <tableColumn id="1" xr3:uid="{00000000-0010-0000-0100-000001000000}" name="06.13.24" dataDxfId="3"/>
    <tableColumn id="2" xr3:uid="{00000000-0010-0000-0100-000002000000}" name="Available" dataDxfId="2"/>
    <tableColumn id="3" xr3:uid="{00000000-0010-0000-0100-000003000000}" name=" " dataDxfId="1"/>
  </tableColumns>
  <tableStyleInfo name="Dashboard-02.26.2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2:D7" headerRowCount="0">
  <tableColumns count="3">
    <tableColumn id="1" xr3:uid="{00000000-0010-0000-0200-000001000000}" name="Column1"/>
    <tableColumn id="2" xr3:uid="{00000000-0010-0000-0200-000002000000}" name="Column2"/>
    <tableColumn id="3" xr3:uid="{E6C05BB7-3689-1948-B2B5-B4CBFA29895D}" name="Column3" dataDxfId="0"/>
  </tableColumns>
  <tableStyleInfo name="Dashboard-02.26.21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2"/>
  <sheetViews>
    <sheetView showGridLines="0" tabSelected="1" topLeftCell="A14" zoomScale="87" zoomScaleNormal="87" workbookViewId="0">
      <selection activeCell="D24" sqref="D24"/>
    </sheetView>
  </sheetViews>
  <sheetFormatPr baseColWidth="10" defaultColWidth="12.6640625" defaultRowHeight="15" customHeight="1"/>
  <cols>
    <col min="1" max="1" width="2.1640625" customWidth="1"/>
    <col min="2" max="2" width="42" customWidth="1"/>
    <col min="3" max="3" width="14" customWidth="1"/>
    <col min="4" max="4" width="15.1640625" customWidth="1"/>
    <col min="5" max="5" width="25.6640625" customWidth="1"/>
    <col min="6" max="6" width="21" customWidth="1"/>
    <col min="7" max="7" width="16" customWidth="1"/>
    <col min="8" max="8" width="1.1640625" customWidth="1"/>
    <col min="9" max="9" width="25.33203125" customWidth="1"/>
    <col min="10" max="10" width="14.6640625" customWidth="1"/>
    <col min="11" max="11" width="26.33203125" customWidth="1"/>
    <col min="12" max="12" width="18.6640625" customWidth="1"/>
    <col min="13" max="13" width="15.6640625" customWidth="1"/>
    <col min="14" max="14" width="21.1640625" customWidth="1"/>
    <col min="15" max="15" width="23.1640625" customWidth="1"/>
    <col min="16" max="16" width="14.6640625" customWidth="1"/>
    <col min="17" max="28" width="13.1640625" customWidth="1"/>
  </cols>
  <sheetData>
    <row r="1" spans="1:28" ht="21.75" customHeight="1">
      <c r="A1" s="1"/>
      <c r="B1" s="1"/>
      <c r="D1" s="2"/>
      <c r="E1" s="3"/>
      <c r="F1" s="1"/>
      <c r="H1" s="4"/>
      <c r="J1" s="5"/>
      <c r="K1" s="5"/>
      <c r="L1" s="5"/>
      <c r="M1" s="6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33.75" customHeight="1">
      <c r="A2" s="8"/>
      <c r="B2" s="9" t="s">
        <v>41</v>
      </c>
      <c r="C2" s="60"/>
      <c r="D2" s="63"/>
      <c r="F2" s="68"/>
      <c r="I2" s="2"/>
      <c r="J2" s="2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8" ht="25.5" customHeight="1">
      <c r="B3" s="10" t="s">
        <v>0</v>
      </c>
      <c r="C3" s="7" t="s">
        <v>20</v>
      </c>
      <c r="D3" s="64" t="s">
        <v>21</v>
      </c>
      <c r="F3" s="11"/>
      <c r="I3" s="2"/>
      <c r="J3" s="2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8" ht="25.5" customHeight="1">
      <c r="B4" s="12" t="s">
        <v>39</v>
      </c>
      <c r="C4" s="61">
        <v>176321.31</v>
      </c>
      <c r="D4" s="65">
        <v>167544.56</v>
      </c>
      <c r="F4" s="4"/>
      <c r="J4" s="2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8" ht="24" customHeight="1">
      <c r="B5" s="13" t="s">
        <v>1</v>
      </c>
      <c r="C5" s="61">
        <v>19173.41</v>
      </c>
      <c r="D5" s="65">
        <v>9207.99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8" ht="21">
      <c r="B6" s="13" t="s">
        <v>2</v>
      </c>
      <c r="C6" s="61">
        <v>38011.89</v>
      </c>
      <c r="D6" s="67">
        <v>45814.1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8" ht="18" customHeight="1">
      <c r="B7" s="14" t="s">
        <v>37</v>
      </c>
      <c r="C7" s="62">
        <f>SUM(C4+C5-C6)</f>
        <v>157482.83000000002</v>
      </c>
      <c r="D7" s="66">
        <f>SUM(D4+D5-D6)</f>
        <v>130938.44999999998</v>
      </c>
      <c r="M7" s="7"/>
      <c r="N7" s="1"/>
      <c r="O7" s="15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8" ht="21" customHeight="1">
      <c r="E8" s="16"/>
      <c r="F8" s="17"/>
      <c r="L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27.75" customHeight="1">
      <c r="B9" s="9" t="s">
        <v>42</v>
      </c>
      <c r="C9" s="18" t="s">
        <v>3</v>
      </c>
      <c r="D9" s="19" t="s">
        <v>27</v>
      </c>
      <c r="F9" s="20" t="s">
        <v>4</v>
      </c>
      <c r="G9" s="21"/>
      <c r="H9" s="21"/>
      <c r="I9" s="7"/>
      <c r="L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21">
      <c r="B10" s="89" t="s">
        <v>5</v>
      </c>
      <c r="C10" s="88">
        <v>268730.46999999997</v>
      </c>
      <c r="D10" s="23" t="s">
        <v>27</v>
      </c>
      <c r="F10" s="96" t="s">
        <v>41</v>
      </c>
      <c r="G10" s="22"/>
      <c r="H10" s="22"/>
      <c r="I10" s="22"/>
      <c r="L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21" customHeight="1">
      <c r="B11" s="89" t="s">
        <v>29</v>
      </c>
      <c r="C11" s="88">
        <v>65177.49</v>
      </c>
      <c r="D11" s="23"/>
      <c r="G11" s="22"/>
      <c r="H11" s="22"/>
      <c r="I11" s="22"/>
      <c r="L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21" customHeight="1">
      <c r="B12" s="90" t="s">
        <v>34</v>
      </c>
      <c r="C12" s="88">
        <v>13000</v>
      </c>
      <c r="D12" s="23"/>
      <c r="F12" s="84" t="s">
        <v>35</v>
      </c>
      <c r="G12" s="22"/>
      <c r="H12" s="22"/>
      <c r="I12" s="22"/>
      <c r="L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21" customHeight="1">
      <c r="B13" s="91" t="s">
        <v>28</v>
      </c>
      <c r="C13" s="88">
        <v>3536</v>
      </c>
      <c r="D13" s="92" t="s">
        <v>27</v>
      </c>
      <c r="E13" s="1"/>
      <c r="F13" s="85" t="s">
        <v>31</v>
      </c>
      <c r="G13" s="7"/>
      <c r="H13" s="7"/>
      <c r="I13" s="7"/>
      <c r="L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21" customHeight="1">
      <c r="B14" s="89"/>
      <c r="C14" s="97" t="s">
        <v>27</v>
      </c>
      <c r="D14" s="23"/>
      <c r="E14" s="1"/>
      <c r="F14" s="86" t="s">
        <v>30</v>
      </c>
      <c r="G14" s="7"/>
      <c r="H14" s="7"/>
      <c r="I14" s="7"/>
      <c r="L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21" customHeight="1">
      <c r="B15" s="93" t="s">
        <v>36</v>
      </c>
      <c r="C15" s="94">
        <f>SUM(C10:C14)</f>
        <v>350443.95999999996</v>
      </c>
      <c r="D15" s="95"/>
      <c r="E15" s="1"/>
      <c r="F15" s="86" t="s">
        <v>33</v>
      </c>
      <c r="G15" s="7"/>
      <c r="H15" s="7"/>
      <c r="I15" s="7"/>
      <c r="L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19.5" customHeight="1">
      <c r="F16" s="87" t="s">
        <v>32</v>
      </c>
      <c r="G16" s="24"/>
      <c r="L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19.5" customHeight="1">
      <c r="C17" s="2"/>
      <c r="D17" s="2"/>
      <c r="G17" s="24"/>
      <c r="L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24" customHeight="1">
      <c r="A18" s="7"/>
      <c r="B18" s="1"/>
      <c r="C18" s="1"/>
      <c r="D18" s="25"/>
      <c r="E18" s="25"/>
      <c r="G18" s="1"/>
      <c r="H18" s="1"/>
      <c r="I18" s="26"/>
      <c r="L18" s="7"/>
      <c r="M18" s="7"/>
      <c r="N18" s="7"/>
      <c r="O18" s="1"/>
      <c r="P18" s="15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3.75" customHeight="1">
      <c r="A19" s="7"/>
      <c r="B19" s="27" t="s">
        <v>6</v>
      </c>
      <c r="C19" s="28"/>
      <c r="D19" s="28"/>
      <c r="E19" s="28"/>
      <c r="F19" s="28"/>
      <c r="G19" s="29"/>
      <c r="H19" s="29"/>
      <c r="I19" s="29"/>
      <c r="J19" s="30"/>
      <c r="K19" s="31"/>
      <c r="L19" s="32"/>
      <c r="M19" s="1"/>
      <c r="N19" s="1"/>
      <c r="O19" s="33"/>
      <c r="T19" s="7"/>
      <c r="U19" s="7"/>
      <c r="V19" s="7"/>
      <c r="W19" s="7"/>
      <c r="X19" s="7"/>
      <c r="Y19" s="7"/>
      <c r="Z19" s="7"/>
      <c r="AA19" s="7"/>
      <c r="AB19" s="7"/>
    </row>
    <row r="20" spans="1:28" ht="42" customHeight="1">
      <c r="A20" s="7"/>
      <c r="B20" s="34"/>
      <c r="C20" s="35" t="s">
        <v>43</v>
      </c>
      <c r="D20" s="35" t="s">
        <v>7</v>
      </c>
      <c r="E20" s="35" t="s">
        <v>8</v>
      </c>
      <c r="F20" s="35" t="s">
        <v>44</v>
      </c>
      <c r="G20" s="35" t="s">
        <v>9</v>
      </c>
      <c r="H20" s="36"/>
      <c r="I20" s="37" t="s">
        <v>8</v>
      </c>
      <c r="J20" s="37" t="s">
        <v>10</v>
      </c>
      <c r="K20" s="38" t="s">
        <v>11</v>
      </c>
      <c r="M20" s="1"/>
      <c r="N20" s="1"/>
      <c r="O20" s="39"/>
      <c r="T20" s="7"/>
      <c r="U20" s="7"/>
      <c r="V20" s="7"/>
      <c r="W20" s="7"/>
      <c r="X20" s="7"/>
      <c r="Y20" s="7"/>
      <c r="Z20" s="7"/>
      <c r="AA20" s="7"/>
      <c r="AB20" s="7"/>
    </row>
    <row r="21" spans="1:28" ht="18" customHeight="1">
      <c r="A21" s="7"/>
      <c r="B21" s="40" t="s">
        <v>12</v>
      </c>
      <c r="C21" s="41"/>
      <c r="D21" s="41"/>
      <c r="E21" s="41"/>
      <c r="F21" s="41"/>
      <c r="G21" s="74"/>
      <c r="H21" s="75"/>
      <c r="I21" s="41"/>
      <c r="J21" s="74"/>
      <c r="K21" s="77"/>
      <c r="M21" s="1"/>
      <c r="N21" s="1"/>
      <c r="O21" s="1"/>
      <c r="T21" s="7"/>
      <c r="U21" s="7"/>
      <c r="V21" s="7"/>
      <c r="W21" s="7"/>
      <c r="X21" s="7"/>
      <c r="Y21" s="7"/>
      <c r="Z21" s="7"/>
      <c r="AA21" s="7"/>
      <c r="AB21" s="7"/>
    </row>
    <row r="22" spans="1:28" ht="25" hidden="1" customHeight="1">
      <c r="A22" s="7"/>
      <c r="B22" s="42" t="s">
        <v>13</v>
      </c>
      <c r="C22" s="43">
        <v>0</v>
      </c>
      <c r="D22" s="43">
        <v>0</v>
      </c>
      <c r="E22" s="43">
        <f t="shared" ref="E22:E26" si="0">ROUND((C22-D22),5)</f>
        <v>0</v>
      </c>
      <c r="F22" s="43">
        <v>0</v>
      </c>
      <c r="G22" s="71">
        <v>0</v>
      </c>
      <c r="H22" s="75"/>
      <c r="I22" s="43">
        <f t="shared" ref="I22:I26" si="1">ROUND((F22-G22),5)</f>
        <v>0</v>
      </c>
      <c r="J22" s="71">
        <v>0</v>
      </c>
      <c r="K22" s="78"/>
      <c r="M22" s="1"/>
      <c r="N22" s="1"/>
      <c r="O22" s="3"/>
      <c r="T22" s="7"/>
      <c r="U22" s="7"/>
      <c r="V22" s="7"/>
      <c r="W22" s="7"/>
      <c r="X22" s="7"/>
      <c r="Y22" s="7"/>
      <c r="Z22" s="7"/>
      <c r="AA22" s="7"/>
      <c r="AB22" s="7"/>
    </row>
    <row r="23" spans="1:28" ht="25" customHeight="1">
      <c r="A23" s="7"/>
      <c r="B23" s="98" t="s">
        <v>40</v>
      </c>
      <c r="C23" s="43">
        <v>0</v>
      </c>
      <c r="D23" s="43">
        <v>0</v>
      </c>
      <c r="E23" s="43">
        <f t="shared" si="0"/>
        <v>0</v>
      </c>
      <c r="F23" s="43">
        <v>60000</v>
      </c>
      <c r="G23" s="71">
        <v>65000</v>
      </c>
      <c r="H23" s="75"/>
      <c r="I23" s="43">
        <f t="shared" si="1"/>
        <v>-5000</v>
      </c>
      <c r="J23" s="71">
        <v>140000</v>
      </c>
      <c r="K23" s="78"/>
      <c r="M23" s="1"/>
      <c r="N23" s="1"/>
      <c r="O23" s="3"/>
      <c r="T23" s="7"/>
      <c r="U23" s="7"/>
      <c r="V23" s="7"/>
      <c r="W23" s="7"/>
      <c r="X23" s="7"/>
      <c r="Y23" s="7"/>
      <c r="Z23" s="7"/>
      <c r="AA23" s="7"/>
      <c r="AB23" s="7"/>
    </row>
    <row r="24" spans="1:28" ht="42" customHeight="1">
      <c r="A24" s="7"/>
      <c r="B24" s="69" t="s">
        <v>22</v>
      </c>
      <c r="C24" s="43">
        <v>2631.5</v>
      </c>
      <c r="D24" s="43">
        <v>10000</v>
      </c>
      <c r="E24" s="43">
        <f t="shared" si="0"/>
        <v>-7368.5</v>
      </c>
      <c r="F24" s="43">
        <v>27381.5</v>
      </c>
      <c r="G24" s="43">
        <v>50000</v>
      </c>
      <c r="H24" s="75"/>
      <c r="I24" s="43">
        <f t="shared" si="1"/>
        <v>-22618.5</v>
      </c>
      <c r="J24" s="71">
        <v>120000</v>
      </c>
      <c r="K24" s="79"/>
      <c r="M24" s="1"/>
      <c r="N24" s="1"/>
      <c r="O24" s="1"/>
      <c r="T24" s="7"/>
      <c r="U24" s="7"/>
      <c r="V24" s="7"/>
      <c r="W24" s="7"/>
      <c r="X24" s="7"/>
      <c r="Y24" s="7"/>
      <c r="Z24" s="7"/>
      <c r="AA24" s="7"/>
      <c r="AB24" s="7"/>
    </row>
    <row r="25" spans="1:28" ht="25" customHeight="1">
      <c r="A25" s="7"/>
      <c r="B25" s="42" t="s">
        <v>14</v>
      </c>
      <c r="C25" s="43">
        <v>25832.74</v>
      </c>
      <c r="D25" s="43">
        <v>40000</v>
      </c>
      <c r="E25" s="43">
        <f t="shared" si="0"/>
        <v>-14167.26</v>
      </c>
      <c r="F25" s="43">
        <v>236132.15</v>
      </c>
      <c r="G25" s="43">
        <v>175000</v>
      </c>
      <c r="H25" s="75"/>
      <c r="I25" s="43">
        <f t="shared" si="1"/>
        <v>61132.15</v>
      </c>
      <c r="J25" s="71">
        <v>650000</v>
      </c>
      <c r="K25" s="78"/>
      <c r="M25" s="1"/>
      <c r="N25" s="1"/>
      <c r="O25" s="1"/>
      <c r="T25" s="7"/>
      <c r="U25" s="7"/>
      <c r="V25" s="7"/>
      <c r="W25" s="7"/>
      <c r="X25" s="7"/>
      <c r="Y25" s="7"/>
      <c r="Z25" s="7"/>
      <c r="AA25" s="7"/>
      <c r="AB25" s="7"/>
    </row>
    <row r="26" spans="1:28" ht="25" customHeight="1">
      <c r="A26" s="7"/>
      <c r="B26" s="40" t="s">
        <v>15</v>
      </c>
      <c r="C26" s="43">
        <f t="shared" ref="C26:D26" si="2">ROUND(SUM(C21:C25),5)</f>
        <v>28464.240000000002</v>
      </c>
      <c r="D26" s="43">
        <f t="shared" si="2"/>
        <v>50000</v>
      </c>
      <c r="E26" s="43">
        <f t="shared" si="0"/>
        <v>-21535.759999999998</v>
      </c>
      <c r="F26" s="43">
        <f t="shared" ref="F26:G26" si="3">ROUND(SUM(F21:F25),5)</f>
        <v>323513.65000000002</v>
      </c>
      <c r="G26" s="43">
        <f t="shared" si="3"/>
        <v>290000</v>
      </c>
      <c r="H26" s="75"/>
      <c r="I26" s="43">
        <f t="shared" si="1"/>
        <v>33513.65</v>
      </c>
      <c r="J26" s="71">
        <f>ROUND(SUM(J21:J25),5)</f>
        <v>910000</v>
      </c>
      <c r="K26" s="80"/>
      <c r="M26" s="1"/>
      <c r="N26" s="1"/>
      <c r="O26" s="1"/>
      <c r="T26" s="7"/>
      <c r="U26" s="7"/>
      <c r="V26" s="7"/>
      <c r="W26" s="7"/>
      <c r="X26" s="7"/>
      <c r="Y26" s="7"/>
      <c r="Z26" s="7"/>
      <c r="AA26" s="7"/>
      <c r="AB26" s="7"/>
    </row>
    <row r="27" spans="1:28" ht="25" customHeight="1">
      <c r="A27" s="7"/>
      <c r="B27" s="40"/>
      <c r="C27" s="43"/>
      <c r="D27" s="43"/>
      <c r="E27" s="43"/>
      <c r="F27" s="43"/>
      <c r="G27" s="43"/>
      <c r="H27" s="75"/>
      <c r="I27" s="43"/>
      <c r="J27" s="71"/>
      <c r="K27" s="81"/>
      <c r="M27" s="1"/>
      <c r="N27" s="1"/>
      <c r="O27" s="1"/>
      <c r="T27" s="7"/>
      <c r="U27" s="7"/>
      <c r="V27" s="7"/>
      <c r="W27" s="7"/>
      <c r="X27" s="7"/>
      <c r="Y27" s="7"/>
      <c r="Z27" s="7"/>
      <c r="AA27" s="7"/>
      <c r="AB27" s="7"/>
    </row>
    <row r="28" spans="1:28" ht="25" customHeight="1">
      <c r="A28" s="7"/>
      <c r="B28" s="40" t="s">
        <v>16</v>
      </c>
      <c r="C28" s="43"/>
      <c r="D28" s="43"/>
      <c r="E28" s="43"/>
      <c r="F28" s="43"/>
      <c r="G28" s="43"/>
      <c r="H28" s="75"/>
      <c r="I28" s="43"/>
      <c r="J28" s="71"/>
      <c r="K28" s="81"/>
      <c r="M28" s="1"/>
      <c r="N28" s="1"/>
      <c r="O28" s="1"/>
      <c r="T28" s="7"/>
      <c r="U28" s="7"/>
      <c r="V28" s="7"/>
      <c r="W28" s="7"/>
      <c r="X28" s="7"/>
      <c r="Y28" s="7"/>
      <c r="Z28" s="7"/>
      <c r="AA28" s="7"/>
      <c r="AB28" s="7"/>
    </row>
    <row r="29" spans="1:28" ht="25" customHeight="1">
      <c r="A29" s="7"/>
      <c r="B29" s="42" t="s">
        <v>17</v>
      </c>
      <c r="C29" s="43">
        <v>32239.599999999999</v>
      </c>
      <c r="D29" s="43">
        <v>32994.83</v>
      </c>
      <c r="E29" s="43">
        <f t="shared" ref="E29:E34" si="4">ROUND((C29-D29),5)</f>
        <v>-755.23</v>
      </c>
      <c r="F29" s="43">
        <v>172750.19</v>
      </c>
      <c r="G29" s="43">
        <v>164974.15</v>
      </c>
      <c r="H29" s="75"/>
      <c r="I29" s="43">
        <f t="shared" ref="I29:I32" si="5">ROUND((F29-G29),5)</f>
        <v>7776.04</v>
      </c>
      <c r="J29" s="71">
        <v>395938</v>
      </c>
      <c r="K29" s="81"/>
      <c r="M29" s="1"/>
      <c r="N29" s="1"/>
      <c r="O29" s="1"/>
      <c r="T29" s="7"/>
      <c r="U29" s="7"/>
      <c r="V29" s="7"/>
      <c r="W29" s="7"/>
      <c r="X29" s="7"/>
      <c r="Y29" s="7"/>
      <c r="Z29" s="7"/>
      <c r="AA29" s="7"/>
      <c r="AB29" s="7"/>
    </row>
    <row r="30" spans="1:28" ht="25" customHeight="1">
      <c r="A30" s="22"/>
      <c r="B30" s="70" t="s">
        <v>26</v>
      </c>
      <c r="C30" s="71">
        <v>32347.919999999998</v>
      </c>
      <c r="D30" s="71">
        <v>35156.35</v>
      </c>
      <c r="E30" s="71">
        <f t="shared" si="4"/>
        <v>-2808.43</v>
      </c>
      <c r="F30" s="71">
        <v>145358.57999999999</v>
      </c>
      <c r="G30" s="71">
        <v>127031.75</v>
      </c>
      <c r="H30" s="76"/>
      <c r="I30" s="71">
        <f t="shared" si="5"/>
        <v>18326.830000000002</v>
      </c>
      <c r="J30" s="71">
        <v>311876</v>
      </c>
      <c r="K30" s="82"/>
      <c r="M30" s="1"/>
      <c r="N30" s="26"/>
      <c r="O30" s="26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25" customHeight="1">
      <c r="A31" s="7"/>
      <c r="B31" s="70" t="s">
        <v>23</v>
      </c>
      <c r="C31" s="43">
        <v>327.14</v>
      </c>
      <c r="D31" s="43">
        <v>5683.34</v>
      </c>
      <c r="E31" s="43">
        <f t="shared" si="4"/>
        <v>-5356.2</v>
      </c>
      <c r="F31" s="43">
        <v>19054.919999999998</v>
      </c>
      <c r="G31" s="43">
        <v>24583.360000000001</v>
      </c>
      <c r="H31" s="75"/>
      <c r="I31" s="73">
        <f t="shared" si="5"/>
        <v>-5528.44</v>
      </c>
      <c r="J31" s="71">
        <v>68197.990000000005</v>
      </c>
      <c r="K31" s="78"/>
      <c r="M31" s="1"/>
      <c r="N31" s="1"/>
      <c r="O31" s="1"/>
      <c r="T31" s="7"/>
      <c r="U31" s="7"/>
      <c r="V31" s="7"/>
      <c r="W31" s="7"/>
      <c r="X31" s="7"/>
      <c r="Y31" s="7"/>
      <c r="Z31" s="7"/>
      <c r="AA31" s="7"/>
      <c r="AB31" s="7"/>
    </row>
    <row r="32" spans="1:28" ht="25" customHeight="1">
      <c r="A32" s="7"/>
      <c r="B32" s="70" t="s">
        <v>24</v>
      </c>
      <c r="C32" s="43">
        <v>217.52</v>
      </c>
      <c r="D32" s="43">
        <v>836.5</v>
      </c>
      <c r="E32" s="43">
        <f t="shared" si="4"/>
        <v>-618.98</v>
      </c>
      <c r="F32" s="43">
        <v>2069.58</v>
      </c>
      <c r="G32" s="43">
        <v>4182.5</v>
      </c>
      <c r="H32" s="75"/>
      <c r="I32" s="73">
        <f t="shared" si="5"/>
        <v>-2112.92</v>
      </c>
      <c r="J32" s="71">
        <v>20038</v>
      </c>
      <c r="K32" s="81"/>
      <c r="M32" s="1"/>
      <c r="N32" s="1"/>
      <c r="O32" s="1"/>
      <c r="P32" s="1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25" customHeight="1">
      <c r="A33" s="7"/>
      <c r="B33" s="70" t="s">
        <v>25</v>
      </c>
      <c r="C33" s="71">
        <v>3940.26</v>
      </c>
      <c r="D33" s="71">
        <v>4058.34</v>
      </c>
      <c r="E33" s="71">
        <f t="shared" si="4"/>
        <v>-118.08</v>
      </c>
      <c r="F33" s="71">
        <v>20032.46</v>
      </c>
      <c r="G33" s="71">
        <v>20291.7</v>
      </c>
      <c r="H33" s="76"/>
      <c r="I33" s="71">
        <f>ROUND((F33-G33),5)</f>
        <v>-259.24</v>
      </c>
      <c r="J33" s="71">
        <v>48700</v>
      </c>
      <c r="K33" s="83"/>
      <c r="M33" s="1"/>
      <c r="N33" s="1"/>
      <c r="O33" s="1"/>
      <c r="P33" s="1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5" customHeight="1">
      <c r="A34" s="7"/>
      <c r="B34" s="70" t="s">
        <v>38</v>
      </c>
      <c r="C34" s="71">
        <v>2395.86</v>
      </c>
      <c r="D34" s="71">
        <v>6841.67</v>
      </c>
      <c r="E34" s="71">
        <f t="shared" si="4"/>
        <v>-4445.8100000000004</v>
      </c>
      <c r="F34" s="71">
        <v>30185.48</v>
      </c>
      <c r="G34" s="71">
        <v>30508.35</v>
      </c>
      <c r="H34" s="76"/>
      <c r="I34" s="71">
        <f>ROUND((F34-G34),5)</f>
        <v>-322.87</v>
      </c>
      <c r="J34" s="71">
        <v>64148</v>
      </c>
      <c r="K34" s="83"/>
      <c r="M34" s="1"/>
      <c r="N34" s="1"/>
      <c r="O34" s="1"/>
      <c r="P34" s="1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25" customHeight="1">
      <c r="A35" s="7"/>
      <c r="B35" s="70"/>
      <c r="C35" s="72"/>
      <c r="D35" s="72"/>
      <c r="E35" s="72"/>
      <c r="F35" s="72"/>
      <c r="G35" s="72"/>
      <c r="H35" s="76"/>
      <c r="I35" s="72"/>
      <c r="J35" s="72"/>
      <c r="K35" s="83"/>
      <c r="M35" s="1"/>
      <c r="N35" s="1"/>
      <c r="O35" s="1"/>
      <c r="P35" s="1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25" customHeight="1">
      <c r="A36" s="7"/>
      <c r="B36" s="40" t="s">
        <v>18</v>
      </c>
      <c r="C36" s="43">
        <f t="shared" ref="C36:F36" si="6">ROUND(SUM(C28:C35),5)</f>
        <v>71468.3</v>
      </c>
      <c r="D36" s="43">
        <f t="shared" si="6"/>
        <v>85571.03</v>
      </c>
      <c r="E36" s="43">
        <f t="shared" si="6"/>
        <v>-14102.73</v>
      </c>
      <c r="F36" s="43">
        <f t="shared" si="6"/>
        <v>389451.21</v>
      </c>
      <c r="G36" s="43">
        <f>ROUND(SUM(G28:G35),5)</f>
        <v>371571.81</v>
      </c>
      <c r="H36" s="36"/>
      <c r="I36" s="43">
        <f t="shared" ref="I36:J36" si="7">ROUND(SUM(I28:I35),5)</f>
        <v>17879.400000000001</v>
      </c>
      <c r="J36" s="43">
        <f t="shared" si="7"/>
        <v>908897.99</v>
      </c>
      <c r="K36" s="44"/>
      <c r="M36" s="1"/>
      <c r="N36" s="1"/>
      <c r="O36" s="1"/>
      <c r="P36" s="1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25" customHeight="1">
      <c r="A37" s="7"/>
      <c r="B37" s="45" t="s">
        <v>19</v>
      </c>
      <c r="C37" s="46">
        <f t="shared" ref="C37:G37" si="8">C26-C36</f>
        <v>-43004.06</v>
      </c>
      <c r="D37" s="46">
        <f t="shared" si="8"/>
        <v>-35571.03</v>
      </c>
      <c r="E37" s="46">
        <f t="shared" si="8"/>
        <v>-7433.0299999999988</v>
      </c>
      <c r="F37" s="46">
        <f>F26-F36</f>
        <v>-65937.56</v>
      </c>
      <c r="G37" s="46">
        <f t="shared" si="8"/>
        <v>-81571.81</v>
      </c>
      <c r="H37" s="47"/>
      <c r="I37" s="46">
        <f t="shared" ref="I37" si="9">I26-I36</f>
        <v>15634.25</v>
      </c>
      <c r="J37" s="46">
        <f>J26-J36</f>
        <v>1102.0100000000093</v>
      </c>
      <c r="K37" s="48"/>
      <c r="L37" s="49"/>
      <c r="M37" s="1"/>
      <c r="N37" s="1"/>
      <c r="O37" s="1"/>
      <c r="P37" s="1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15.75" customHeight="1">
      <c r="A38" s="7"/>
      <c r="B38" s="1"/>
      <c r="C38" s="1"/>
      <c r="D38" s="1"/>
      <c r="E38" s="1"/>
      <c r="F38" s="1"/>
      <c r="H38" s="1"/>
      <c r="I38" s="1"/>
      <c r="J38" s="1"/>
      <c r="K38" s="1"/>
      <c r="L38" s="1"/>
      <c r="M38" s="1"/>
      <c r="N38" s="7"/>
      <c r="O38" s="1"/>
      <c r="P38" s="1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15.75" customHeight="1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15.75" customHeight="1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15.75" customHeight="1">
      <c r="A41" s="7"/>
      <c r="B41" s="26"/>
      <c r="C41" s="26"/>
      <c r="D41" s="4"/>
      <c r="E41" s="4"/>
      <c r="F41" s="4"/>
      <c r="G41" s="8"/>
      <c r="H41" s="1"/>
      <c r="I41" s="1"/>
      <c r="J41" s="1"/>
      <c r="K41" s="1"/>
      <c r="L41" s="1"/>
      <c r="M41" s="1"/>
      <c r="N41" s="1"/>
      <c r="O41" s="1"/>
      <c r="P41" s="1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5.75" customHeight="1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15.75" customHeight="1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15.75" customHeight="1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15.75" customHeight="1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ht="15.75" customHeight="1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ht="15.75" customHeight="1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15.75" customHeight="1">
      <c r="A48" s="7"/>
      <c r="B48" s="1"/>
      <c r="C48" s="1"/>
      <c r="D48" s="1"/>
      <c r="E48" s="1"/>
      <c r="F48" s="1"/>
      <c r="G48" s="1"/>
      <c r="H48" s="1"/>
      <c r="I48" s="1"/>
      <c r="J48" s="1"/>
      <c r="M48" s="1"/>
      <c r="N48" s="1"/>
      <c r="O48" s="1"/>
      <c r="P48" s="1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ht="15.75" customHeight="1">
      <c r="A49" s="7"/>
      <c r="B49" s="1"/>
      <c r="C49" s="1"/>
      <c r="D49" s="1"/>
      <c r="E49" s="1"/>
      <c r="F49" s="1"/>
      <c r="G49" s="1"/>
      <c r="H49" s="1"/>
      <c r="I49" s="1"/>
      <c r="J49" s="1"/>
      <c r="M49" s="1"/>
      <c r="N49" s="1"/>
      <c r="O49" s="1"/>
      <c r="P49" s="1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ht="15.75" customHeight="1">
      <c r="A50" s="7"/>
      <c r="B50" s="1"/>
      <c r="C50" s="1"/>
      <c r="D50" s="1"/>
      <c r="E50" s="1"/>
      <c r="F50" s="1"/>
      <c r="G50" s="1"/>
      <c r="H50" s="1"/>
      <c r="I50" s="1"/>
      <c r="J50" s="1"/>
      <c r="M50" s="1"/>
      <c r="N50" s="1"/>
      <c r="O50" s="1"/>
      <c r="P50" s="1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ht="15.75" customHeight="1">
      <c r="A58" s="7"/>
      <c r="B58" s="50"/>
      <c r="C58" s="51"/>
      <c r="D58" s="52"/>
      <c r="E58" s="52"/>
      <c r="F58" s="52"/>
      <c r="G58" s="53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ht="15.75" customHeight="1">
      <c r="A60" s="7"/>
      <c r="B60" s="54"/>
      <c r="C60" s="55"/>
      <c r="D60" s="55"/>
      <c r="E60" s="55"/>
      <c r="F60" s="5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ht="15.75" customHeight="1">
      <c r="A61" s="7"/>
      <c r="B61" s="57"/>
      <c r="C61" s="58"/>
      <c r="D61" s="58"/>
      <c r="E61" s="58"/>
      <c r="F61" s="5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 ht="15.75" customHeight="1">
      <c r="A65" s="7"/>
      <c r="B65" s="7"/>
      <c r="C65" s="59"/>
      <c r="D65" s="59"/>
      <c r="E65" s="59"/>
      <c r="F65" s="59"/>
      <c r="G65" s="59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 ht="15.75" customHeight="1">
      <c r="A66" s="7"/>
      <c r="B66" s="7"/>
      <c r="C66" s="59"/>
      <c r="D66" s="59"/>
      <c r="E66" s="59"/>
      <c r="F66" s="59"/>
      <c r="G66" s="59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ht="15.75" customHeight="1">
      <c r="A67" s="7"/>
      <c r="B67" s="7"/>
      <c r="C67" s="59"/>
      <c r="D67" s="59"/>
      <c r="E67" s="59"/>
      <c r="F67" s="59"/>
      <c r="G67" s="59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ht="15.75" customHeight="1">
      <c r="A68" s="7"/>
      <c r="B68" s="7"/>
      <c r="C68" s="59"/>
      <c r="D68" s="59"/>
      <c r="E68" s="59"/>
      <c r="F68" s="59"/>
      <c r="G68" s="59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 ht="15.75" customHeight="1">
      <c r="A69" s="7"/>
      <c r="B69" s="7"/>
      <c r="C69" s="59"/>
      <c r="D69" s="59"/>
      <c r="E69" s="59"/>
      <c r="F69" s="59"/>
      <c r="G69" s="59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 ht="15.75" customHeight="1">
      <c r="A70" s="7"/>
      <c r="B70" s="7"/>
      <c r="C70" s="59"/>
      <c r="D70" s="59"/>
      <c r="E70" s="59"/>
      <c r="F70" s="59"/>
      <c r="G70" s="59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 ht="15.75" customHeight="1">
      <c r="A71" s="7"/>
      <c r="B71" s="7"/>
      <c r="C71" s="59"/>
      <c r="D71" s="59"/>
      <c r="E71" s="59"/>
      <c r="F71" s="59"/>
      <c r="G71" s="59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 ht="15.75" customHeight="1">
      <c r="A72" s="7"/>
      <c r="B72" s="7"/>
      <c r="C72" s="59"/>
      <c r="D72" s="59"/>
      <c r="E72" s="59"/>
      <c r="F72" s="59"/>
      <c r="G72" s="59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 ht="15.75" customHeight="1">
      <c r="A73" s="7"/>
      <c r="B73" s="7"/>
      <c r="C73" s="59"/>
      <c r="D73" s="59"/>
      <c r="E73" s="59"/>
      <c r="F73" s="59"/>
      <c r="G73" s="59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 ht="15.75" customHeight="1">
      <c r="A74" s="7"/>
      <c r="B74" s="7"/>
      <c r="C74" s="59"/>
      <c r="D74" s="59"/>
      <c r="E74" s="59"/>
      <c r="F74" s="59"/>
      <c r="G74" s="59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 ht="15.75" customHeight="1">
      <c r="A75" s="7"/>
      <c r="B75" s="7"/>
      <c r="C75" s="59"/>
      <c r="D75" s="59"/>
      <c r="E75" s="59"/>
      <c r="F75" s="59"/>
      <c r="G75" s="59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 ht="15.75" customHeight="1">
      <c r="A76" s="7"/>
      <c r="B76" s="7"/>
      <c r="C76" s="59"/>
      <c r="D76" s="59"/>
      <c r="E76" s="59"/>
      <c r="F76" s="59"/>
      <c r="G76" s="59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 ht="15.75" customHeight="1">
      <c r="A77" s="7"/>
      <c r="B77" s="7"/>
      <c r="C77" s="59"/>
      <c r="D77" s="59"/>
      <c r="E77" s="59"/>
      <c r="F77" s="59"/>
      <c r="G77" s="59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 ht="15.75" customHeight="1">
      <c r="A78" s="7"/>
      <c r="B78" s="7"/>
      <c r="C78" s="59"/>
      <c r="D78" s="59"/>
      <c r="E78" s="59"/>
      <c r="F78" s="59"/>
      <c r="G78" s="59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 ht="15.75" customHeight="1">
      <c r="A79" s="7"/>
      <c r="B79" s="7"/>
      <c r="C79" s="59"/>
      <c r="D79" s="59"/>
      <c r="E79" s="59"/>
      <c r="F79" s="59"/>
      <c r="G79" s="59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 ht="15.75" customHeight="1">
      <c r="A80" s="7"/>
      <c r="B80" s="7"/>
      <c r="C80" s="59"/>
      <c r="D80" s="59"/>
      <c r="E80" s="59"/>
      <c r="F80" s="59"/>
      <c r="G80" s="59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 ht="15.75" customHeight="1">
      <c r="A81" s="7"/>
      <c r="B81" s="7"/>
      <c r="C81" s="59"/>
      <c r="D81" s="59"/>
      <c r="E81" s="59"/>
      <c r="F81" s="59"/>
      <c r="G81" s="59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 ht="15.75" customHeight="1">
      <c r="A82" s="7"/>
      <c r="B82" s="7"/>
      <c r="C82" s="59"/>
      <c r="D82" s="59"/>
      <c r="E82" s="59"/>
      <c r="F82" s="59"/>
      <c r="G82" s="59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 ht="15.75" customHeight="1">
      <c r="A83" s="7"/>
      <c r="B83" s="7"/>
      <c r="C83" s="59"/>
      <c r="D83" s="59"/>
      <c r="E83" s="59"/>
      <c r="F83" s="59"/>
      <c r="G83" s="59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 ht="15.75" customHeight="1">
      <c r="A84" s="7"/>
      <c r="B84" s="7"/>
      <c r="C84" s="59"/>
      <c r="D84" s="59"/>
      <c r="E84" s="59"/>
      <c r="F84" s="59"/>
      <c r="G84" s="59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5.75" customHeight="1">
      <c r="A85" s="7"/>
      <c r="B85" s="7"/>
      <c r="C85" s="59"/>
      <c r="D85" s="59"/>
      <c r="E85" s="59"/>
      <c r="F85" s="59"/>
      <c r="G85" s="5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5.75" customHeight="1">
      <c r="A86" s="7"/>
      <c r="B86" s="7"/>
      <c r="C86" s="59"/>
      <c r="D86" s="59"/>
      <c r="E86" s="59"/>
      <c r="F86" s="59"/>
      <c r="G86" s="59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 ht="15.75" customHeight="1">
      <c r="A87" s="7"/>
      <c r="B87" s="7"/>
      <c r="C87" s="59"/>
      <c r="D87" s="59"/>
      <c r="E87" s="59"/>
      <c r="F87" s="59"/>
      <c r="G87" s="5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 ht="15.75" customHeight="1">
      <c r="A88" s="7"/>
      <c r="B88" s="7"/>
      <c r="C88" s="59"/>
      <c r="D88" s="59"/>
      <c r="E88" s="59"/>
      <c r="F88" s="59"/>
      <c r="G88" s="59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 ht="15.75" customHeight="1">
      <c r="A89" s="7"/>
      <c r="B89" s="7"/>
      <c r="C89" s="59"/>
      <c r="D89" s="59"/>
      <c r="E89" s="59"/>
      <c r="F89" s="59"/>
      <c r="G89" s="59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 ht="15.75" customHeight="1">
      <c r="A90" s="7"/>
      <c r="B90" s="7"/>
      <c r="C90" s="59"/>
      <c r="D90" s="59"/>
      <c r="E90" s="59"/>
      <c r="F90" s="59"/>
      <c r="G90" s="59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 ht="15.75" customHeight="1">
      <c r="A91" s="7"/>
      <c r="B91" s="7"/>
      <c r="C91" s="59"/>
      <c r="D91" s="59"/>
      <c r="E91" s="59"/>
      <c r="F91" s="59"/>
      <c r="G91" s="59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 ht="15.75" customHeight="1">
      <c r="A92" s="7"/>
      <c r="B92" s="7"/>
      <c r="C92" s="59"/>
      <c r="D92" s="59"/>
      <c r="E92" s="59"/>
      <c r="F92" s="59"/>
      <c r="G92" s="59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 ht="15.75" customHeight="1">
      <c r="A93" s="7"/>
      <c r="B93" s="7"/>
      <c r="C93" s="59"/>
      <c r="D93" s="59"/>
      <c r="E93" s="59"/>
      <c r="F93" s="59"/>
      <c r="G93" s="59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 ht="15.75" customHeight="1">
      <c r="A94" s="7"/>
      <c r="B94" s="7"/>
      <c r="C94" s="59"/>
      <c r="D94" s="59"/>
      <c r="E94" s="59"/>
      <c r="F94" s="59"/>
      <c r="G94" s="59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 ht="15.75" customHeight="1">
      <c r="A95" s="7"/>
      <c r="B95" s="7"/>
      <c r="C95" s="59"/>
      <c r="D95" s="59"/>
      <c r="E95" s="59"/>
      <c r="F95" s="59"/>
      <c r="G95" s="59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 ht="15.75" customHeight="1">
      <c r="A96" s="7"/>
      <c r="B96" s="7"/>
      <c r="C96" s="59"/>
      <c r="D96" s="59"/>
      <c r="E96" s="59"/>
      <c r="F96" s="59"/>
      <c r="G96" s="59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 ht="15.75" customHeight="1">
      <c r="A97" s="7"/>
      <c r="B97" s="7"/>
      <c r="C97" s="59"/>
      <c r="D97" s="59"/>
      <c r="E97" s="59"/>
      <c r="F97" s="59"/>
      <c r="G97" s="59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 ht="15.75" customHeight="1">
      <c r="A98" s="7"/>
      <c r="B98" s="7"/>
      <c r="C98" s="59"/>
      <c r="D98" s="59"/>
      <c r="E98" s="59"/>
      <c r="F98" s="59"/>
      <c r="G98" s="59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 ht="15.75" customHeight="1">
      <c r="A99" s="7"/>
      <c r="B99" s="7"/>
      <c r="C99" s="59"/>
      <c r="D99" s="59"/>
      <c r="E99" s="59"/>
      <c r="F99" s="59"/>
      <c r="G99" s="59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ht="15.75" customHeight="1">
      <c r="A100" s="7"/>
      <c r="B100" s="7"/>
      <c r="C100" s="59"/>
      <c r="D100" s="59"/>
      <c r="E100" s="59"/>
      <c r="F100" s="59"/>
      <c r="G100" s="59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ht="15.75" customHeight="1">
      <c r="A101" s="7"/>
      <c r="B101" s="7"/>
      <c r="C101" s="59"/>
      <c r="D101" s="59"/>
      <c r="E101" s="59"/>
      <c r="F101" s="59"/>
      <c r="G101" s="59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ht="15.75" customHeight="1">
      <c r="A102" s="7"/>
      <c r="B102" s="7"/>
      <c r="C102" s="59"/>
      <c r="D102" s="59"/>
      <c r="E102" s="59"/>
      <c r="F102" s="59"/>
      <c r="G102" s="59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ht="15.75" customHeight="1">
      <c r="A103" s="7"/>
      <c r="B103" s="7"/>
      <c r="C103" s="59"/>
      <c r="D103" s="59"/>
      <c r="E103" s="59"/>
      <c r="F103" s="59"/>
      <c r="G103" s="59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 ht="15.75" customHeight="1">
      <c r="A104" s="7"/>
      <c r="B104" s="7"/>
      <c r="C104" s="59"/>
      <c r="D104" s="59"/>
      <c r="E104" s="59"/>
      <c r="F104" s="59"/>
      <c r="G104" s="59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 ht="15.75" customHeight="1">
      <c r="A105" s="7"/>
      <c r="B105" s="7"/>
      <c r="C105" s="59"/>
      <c r="D105" s="59"/>
      <c r="E105" s="59"/>
      <c r="F105" s="59"/>
      <c r="G105" s="59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 ht="15.75" customHeight="1">
      <c r="A106" s="7"/>
      <c r="B106" s="7"/>
      <c r="C106" s="59"/>
      <c r="D106" s="59"/>
      <c r="E106" s="59"/>
      <c r="F106" s="59"/>
      <c r="G106" s="59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 ht="15.75" customHeight="1">
      <c r="A107" s="7"/>
      <c r="B107" s="7"/>
      <c r="C107" s="59"/>
      <c r="D107" s="59"/>
      <c r="E107" s="59"/>
      <c r="F107" s="59"/>
      <c r="G107" s="59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 ht="15.75" customHeight="1">
      <c r="A108" s="7"/>
      <c r="B108" s="7"/>
      <c r="C108" s="59"/>
      <c r="D108" s="59"/>
      <c r="E108" s="59"/>
      <c r="F108" s="59"/>
      <c r="G108" s="59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 ht="15.75" customHeight="1">
      <c r="A109" s="7"/>
      <c r="B109" s="7"/>
      <c r="C109" s="59"/>
      <c r="D109" s="59"/>
      <c r="E109" s="59"/>
      <c r="F109" s="59"/>
      <c r="G109" s="59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 ht="15.75" customHeight="1">
      <c r="A110" s="7"/>
      <c r="B110" s="7"/>
      <c r="C110" s="59"/>
      <c r="D110" s="59"/>
      <c r="E110" s="59"/>
      <c r="F110" s="59"/>
      <c r="G110" s="59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 ht="15.75" customHeight="1">
      <c r="A111" s="7"/>
      <c r="B111" s="7"/>
      <c r="C111" s="59"/>
      <c r="D111" s="59"/>
      <c r="E111" s="59"/>
      <c r="F111" s="59"/>
      <c r="G111" s="59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 ht="15.75" customHeight="1">
      <c r="A112" s="7"/>
      <c r="B112" s="7"/>
      <c r="C112" s="59"/>
      <c r="D112" s="59"/>
      <c r="E112" s="59"/>
      <c r="F112" s="59"/>
      <c r="G112" s="59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ht="15.75" customHeight="1">
      <c r="A113" s="7"/>
      <c r="B113" s="7"/>
      <c r="C113" s="59"/>
      <c r="D113" s="59"/>
      <c r="E113" s="59"/>
      <c r="F113" s="59"/>
      <c r="G113" s="59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ht="15.75" customHeight="1">
      <c r="A114" s="7"/>
      <c r="B114" s="7"/>
      <c r="C114" s="59"/>
      <c r="D114" s="59"/>
      <c r="E114" s="59"/>
      <c r="F114" s="59"/>
      <c r="G114" s="59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ht="15.75" customHeight="1">
      <c r="A115" s="7"/>
      <c r="B115" s="7"/>
      <c r="C115" s="59"/>
      <c r="D115" s="59"/>
      <c r="E115" s="59"/>
      <c r="F115" s="59"/>
      <c r="G115" s="59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15.75" customHeight="1">
      <c r="A116" s="7"/>
      <c r="B116" s="7"/>
      <c r="C116" s="59"/>
      <c r="D116" s="59"/>
      <c r="E116" s="59"/>
      <c r="F116" s="59"/>
      <c r="G116" s="59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ht="15.75" customHeight="1">
      <c r="A117" s="7"/>
      <c r="B117" s="7"/>
      <c r="C117" s="59"/>
      <c r="D117" s="59"/>
      <c r="E117" s="59"/>
      <c r="F117" s="59"/>
      <c r="G117" s="59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5.75" customHeight="1">
      <c r="A118" s="7"/>
      <c r="B118" s="7"/>
      <c r="C118" s="59"/>
      <c r="D118" s="59"/>
      <c r="E118" s="59"/>
      <c r="F118" s="59"/>
      <c r="G118" s="59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15.75" customHeight="1">
      <c r="A119" s="7"/>
      <c r="B119" s="7"/>
      <c r="C119" s="59"/>
      <c r="D119" s="59"/>
      <c r="E119" s="59"/>
      <c r="F119" s="59"/>
      <c r="G119" s="59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5.75" customHeight="1">
      <c r="A120" s="7"/>
      <c r="B120" s="7"/>
      <c r="C120" s="59"/>
      <c r="D120" s="59"/>
      <c r="E120" s="59"/>
      <c r="F120" s="59"/>
      <c r="G120" s="59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5.75" customHeight="1">
      <c r="A121" s="7"/>
      <c r="B121" s="7"/>
      <c r="C121" s="59"/>
      <c r="D121" s="59"/>
      <c r="E121" s="59"/>
      <c r="F121" s="59"/>
      <c r="G121" s="59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5.75" customHeight="1">
      <c r="A122" s="7"/>
      <c r="B122" s="7"/>
      <c r="C122" s="59"/>
      <c r="D122" s="59"/>
      <c r="E122" s="59"/>
      <c r="F122" s="59"/>
      <c r="G122" s="59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5.75" customHeight="1">
      <c r="A123" s="7"/>
      <c r="B123" s="7"/>
      <c r="C123" s="59"/>
      <c r="D123" s="59"/>
      <c r="E123" s="59"/>
      <c r="F123" s="59"/>
      <c r="G123" s="59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ht="15.75" customHeight="1">
      <c r="A124" s="7"/>
      <c r="B124" s="7"/>
      <c r="C124" s="59"/>
      <c r="D124" s="59"/>
      <c r="E124" s="59"/>
      <c r="F124" s="59"/>
      <c r="G124" s="59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 ht="15.75" customHeight="1">
      <c r="A125" s="7"/>
      <c r="B125" s="7"/>
      <c r="C125" s="59"/>
      <c r="D125" s="59"/>
      <c r="E125" s="59"/>
      <c r="F125" s="59"/>
      <c r="G125" s="59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ht="15.75" customHeight="1">
      <c r="A126" s="7"/>
      <c r="B126" s="7"/>
      <c r="C126" s="59"/>
      <c r="D126" s="59"/>
      <c r="E126" s="59"/>
      <c r="F126" s="59"/>
      <c r="G126" s="59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ht="15.75" customHeight="1">
      <c r="A127" s="7"/>
      <c r="B127" s="7"/>
      <c r="C127" s="59"/>
      <c r="D127" s="59"/>
      <c r="E127" s="59"/>
      <c r="F127" s="59"/>
      <c r="G127" s="59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ht="15.75" customHeight="1">
      <c r="A128" s="7"/>
      <c r="B128" s="7"/>
      <c r="C128" s="59"/>
      <c r="D128" s="59"/>
      <c r="E128" s="59"/>
      <c r="F128" s="59"/>
      <c r="G128" s="59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 ht="15.75" customHeight="1">
      <c r="A129" s="7"/>
      <c r="B129" s="7"/>
      <c r="C129" s="59"/>
      <c r="D129" s="59"/>
      <c r="E129" s="59"/>
      <c r="F129" s="59"/>
      <c r="G129" s="59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 ht="15.75" customHeight="1">
      <c r="A130" s="7"/>
      <c r="B130" s="7"/>
      <c r="C130" s="59"/>
      <c r="D130" s="59"/>
      <c r="E130" s="59"/>
      <c r="F130" s="59"/>
      <c r="G130" s="59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 ht="15.75" customHeight="1">
      <c r="A131" s="7"/>
      <c r="B131" s="7"/>
      <c r="C131" s="59"/>
      <c r="D131" s="59"/>
      <c r="E131" s="59"/>
      <c r="F131" s="59"/>
      <c r="G131" s="59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5.75" customHeight="1">
      <c r="A132" s="7"/>
      <c r="B132" s="7"/>
      <c r="C132" s="59"/>
      <c r="D132" s="59"/>
      <c r="E132" s="59"/>
      <c r="F132" s="59"/>
      <c r="G132" s="59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 ht="15.75" customHeight="1">
      <c r="A133" s="7"/>
      <c r="B133" s="7"/>
      <c r="C133" s="59"/>
      <c r="D133" s="59"/>
      <c r="E133" s="59"/>
      <c r="F133" s="59"/>
      <c r="G133" s="59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 ht="15.75" customHeight="1">
      <c r="A134" s="7"/>
      <c r="B134" s="7"/>
      <c r="C134" s="59"/>
      <c r="D134" s="59"/>
      <c r="E134" s="59"/>
      <c r="F134" s="59"/>
      <c r="G134" s="59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5.75" customHeight="1">
      <c r="A135" s="7"/>
      <c r="B135" s="7"/>
      <c r="C135" s="59"/>
      <c r="D135" s="59"/>
      <c r="E135" s="59"/>
      <c r="F135" s="59"/>
      <c r="G135" s="59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5.75" customHeight="1">
      <c r="A136" s="7"/>
      <c r="B136" s="7"/>
      <c r="C136" s="59"/>
      <c r="D136" s="59"/>
      <c r="E136" s="59"/>
      <c r="F136" s="59"/>
      <c r="G136" s="59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5.75" customHeight="1">
      <c r="A137" s="7"/>
      <c r="B137" s="7"/>
      <c r="C137" s="59"/>
      <c r="D137" s="59"/>
      <c r="E137" s="59"/>
      <c r="F137" s="59"/>
      <c r="G137" s="59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5.75" customHeight="1">
      <c r="A138" s="7"/>
      <c r="B138" s="7"/>
      <c r="C138" s="59"/>
      <c r="D138" s="59"/>
      <c r="E138" s="59"/>
      <c r="F138" s="59"/>
      <c r="G138" s="59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5.75" customHeight="1">
      <c r="A139" s="7"/>
      <c r="B139" s="7"/>
      <c r="C139" s="59"/>
      <c r="D139" s="59"/>
      <c r="E139" s="59"/>
      <c r="F139" s="59"/>
      <c r="G139" s="59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5.75" customHeight="1">
      <c r="A140" s="7"/>
      <c r="B140" s="7"/>
      <c r="C140" s="59"/>
      <c r="D140" s="59"/>
      <c r="E140" s="59"/>
      <c r="F140" s="59"/>
      <c r="G140" s="59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5.75" customHeight="1">
      <c r="A141" s="7"/>
      <c r="B141" s="7"/>
      <c r="C141" s="59"/>
      <c r="D141" s="59"/>
      <c r="E141" s="59"/>
      <c r="F141" s="59"/>
      <c r="G141" s="59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5.75" customHeight="1">
      <c r="A142" s="7"/>
      <c r="B142" s="7"/>
      <c r="C142" s="59"/>
      <c r="D142" s="59"/>
      <c r="E142" s="59"/>
      <c r="F142" s="59"/>
      <c r="G142" s="59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5.75" customHeight="1">
      <c r="A143" s="7"/>
      <c r="B143" s="7"/>
      <c r="C143" s="59"/>
      <c r="D143" s="59"/>
      <c r="E143" s="59"/>
      <c r="F143" s="59"/>
      <c r="G143" s="59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5.75" customHeight="1">
      <c r="A144" s="7"/>
      <c r="B144" s="7"/>
      <c r="C144" s="59"/>
      <c r="D144" s="59"/>
      <c r="E144" s="59"/>
      <c r="F144" s="59"/>
      <c r="G144" s="59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5.75" customHeight="1">
      <c r="A145" s="7"/>
      <c r="B145" s="7"/>
      <c r="C145" s="59"/>
      <c r="D145" s="59"/>
      <c r="E145" s="59"/>
      <c r="F145" s="59"/>
      <c r="G145" s="59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5.75" customHeight="1">
      <c r="A146" s="7"/>
      <c r="B146" s="7"/>
      <c r="C146" s="59"/>
      <c r="D146" s="59"/>
      <c r="E146" s="59"/>
      <c r="F146" s="59"/>
      <c r="G146" s="59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5.75" customHeight="1">
      <c r="A147" s="7"/>
      <c r="B147" s="7"/>
      <c r="C147" s="59"/>
      <c r="D147" s="59"/>
      <c r="E147" s="59"/>
      <c r="F147" s="59"/>
      <c r="G147" s="59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5.75" customHeight="1">
      <c r="A148" s="7"/>
      <c r="B148" s="7"/>
      <c r="C148" s="59"/>
      <c r="D148" s="59"/>
      <c r="E148" s="59"/>
      <c r="F148" s="59"/>
      <c r="G148" s="59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5.75" customHeight="1">
      <c r="A149" s="7"/>
      <c r="B149" s="7"/>
      <c r="C149" s="59"/>
      <c r="D149" s="59"/>
      <c r="E149" s="59"/>
      <c r="F149" s="59"/>
      <c r="G149" s="59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5.75" customHeight="1">
      <c r="A150" s="7"/>
      <c r="B150" s="7"/>
      <c r="C150" s="59"/>
      <c r="D150" s="59"/>
      <c r="E150" s="59"/>
      <c r="F150" s="59"/>
      <c r="G150" s="59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5.75" customHeight="1">
      <c r="A151" s="7"/>
      <c r="B151" s="7"/>
      <c r="C151" s="59"/>
      <c r="D151" s="59"/>
      <c r="E151" s="59"/>
      <c r="F151" s="59"/>
      <c r="G151" s="59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5.75" customHeight="1">
      <c r="A152" s="7"/>
      <c r="B152" s="7"/>
      <c r="C152" s="59"/>
      <c r="D152" s="59"/>
      <c r="E152" s="59"/>
      <c r="F152" s="59"/>
      <c r="G152" s="59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5.75" customHeight="1">
      <c r="A153" s="7"/>
      <c r="B153" s="7"/>
      <c r="C153" s="59"/>
      <c r="D153" s="59"/>
      <c r="E153" s="59"/>
      <c r="F153" s="59"/>
      <c r="G153" s="59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15.75" customHeight="1">
      <c r="A154" s="7"/>
      <c r="B154" s="7"/>
      <c r="C154" s="59"/>
      <c r="D154" s="59"/>
      <c r="E154" s="59"/>
      <c r="F154" s="59"/>
      <c r="G154" s="59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 ht="15.75" customHeight="1">
      <c r="A155" s="7"/>
      <c r="B155" s="7"/>
      <c r="C155" s="59"/>
      <c r="D155" s="59"/>
      <c r="E155" s="59"/>
      <c r="F155" s="59"/>
      <c r="G155" s="59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 ht="15.75" customHeight="1">
      <c r="A156" s="7"/>
      <c r="B156" s="7"/>
      <c r="C156" s="59"/>
      <c r="D156" s="59"/>
      <c r="E156" s="59"/>
      <c r="F156" s="59"/>
      <c r="G156" s="59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 ht="15.75" customHeight="1">
      <c r="A157" s="7"/>
      <c r="B157" s="7"/>
      <c r="C157" s="59"/>
      <c r="D157" s="59"/>
      <c r="E157" s="59"/>
      <c r="F157" s="59"/>
      <c r="G157" s="59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 ht="15.75" customHeight="1">
      <c r="A158" s="7"/>
      <c r="B158" s="7"/>
      <c r="C158" s="59"/>
      <c r="D158" s="59"/>
      <c r="E158" s="59"/>
      <c r="F158" s="59"/>
      <c r="G158" s="59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 ht="15.75" customHeight="1">
      <c r="A159" s="7"/>
      <c r="B159" s="7"/>
      <c r="C159" s="59"/>
      <c r="D159" s="59"/>
      <c r="E159" s="59"/>
      <c r="F159" s="59"/>
      <c r="G159" s="59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 ht="15.75" customHeight="1">
      <c r="A160" s="7"/>
      <c r="B160" s="7"/>
      <c r="C160" s="59"/>
      <c r="D160" s="59"/>
      <c r="E160" s="59"/>
      <c r="F160" s="59"/>
      <c r="G160" s="59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 ht="15.75" customHeight="1">
      <c r="A161" s="7"/>
      <c r="B161" s="7"/>
      <c r="C161" s="59"/>
      <c r="D161" s="59"/>
      <c r="E161" s="59"/>
      <c r="F161" s="59"/>
      <c r="G161" s="59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 ht="15.75" customHeight="1">
      <c r="A162" s="7"/>
      <c r="B162" s="7"/>
      <c r="C162" s="59"/>
      <c r="D162" s="59"/>
      <c r="E162" s="59"/>
      <c r="F162" s="59"/>
      <c r="G162" s="59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 ht="15.75" customHeight="1">
      <c r="A163" s="7"/>
      <c r="B163" s="7"/>
      <c r="C163" s="59"/>
      <c r="D163" s="59"/>
      <c r="E163" s="59"/>
      <c r="F163" s="59"/>
      <c r="G163" s="59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 ht="15.75" customHeight="1">
      <c r="A164" s="7"/>
      <c r="B164" s="7"/>
      <c r="C164" s="59"/>
      <c r="D164" s="59"/>
      <c r="E164" s="59"/>
      <c r="F164" s="59"/>
      <c r="G164" s="59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 ht="15.75" customHeight="1">
      <c r="A165" s="7"/>
      <c r="B165" s="7"/>
      <c r="C165" s="59"/>
      <c r="D165" s="59"/>
      <c r="E165" s="59"/>
      <c r="F165" s="59"/>
      <c r="G165" s="59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 ht="15.75" customHeight="1">
      <c r="A166" s="7"/>
      <c r="B166" s="7"/>
      <c r="C166" s="59"/>
      <c r="D166" s="59"/>
      <c r="E166" s="59"/>
      <c r="F166" s="59"/>
      <c r="G166" s="59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 ht="15.75" customHeight="1">
      <c r="A167" s="7"/>
      <c r="B167" s="7"/>
      <c r="C167" s="59"/>
      <c r="D167" s="59"/>
      <c r="E167" s="59"/>
      <c r="F167" s="59"/>
      <c r="G167" s="59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 ht="15.75" customHeight="1">
      <c r="A168" s="7"/>
      <c r="B168" s="7"/>
      <c r="C168" s="59"/>
      <c r="D168" s="59"/>
      <c r="E168" s="59"/>
      <c r="F168" s="59"/>
      <c r="G168" s="59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 ht="15.75" customHeight="1">
      <c r="A169" s="7"/>
      <c r="B169" s="7"/>
      <c r="C169" s="59"/>
      <c r="D169" s="59"/>
      <c r="E169" s="59"/>
      <c r="F169" s="59"/>
      <c r="G169" s="59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 ht="15.75" customHeight="1">
      <c r="A170" s="7"/>
      <c r="B170" s="7"/>
      <c r="C170" s="59"/>
      <c r="D170" s="59"/>
      <c r="E170" s="59"/>
      <c r="F170" s="59"/>
      <c r="G170" s="59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 ht="15.75" customHeight="1">
      <c r="A171" s="7"/>
      <c r="B171" s="7"/>
      <c r="C171" s="59"/>
      <c r="D171" s="59"/>
      <c r="E171" s="59"/>
      <c r="F171" s="59"/>
      <c r="G171" s="59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 ht="15.75" customHeight="1">
      <c r="A172" s="7"/>
      <c r="B172" s="7"/>
      <c r="C172" s="59"/>
      <c r="D172" s="59"/>
      <c r="E172" s="59"/>
      <c r="F172" s="59"/>
      <c r="G172" s="59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 ht="15.75" customHeight="1">
      <c r="A173" s="7"/>
      <c r="B173" s="7"/>
      <c r="C173" s="59"/>
      <c r="D173" s="59"/>
      <c r="E173" s="59"/>
      <c r="F173" s="59"/>
      <c r="G173" s="59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 ht="15.75" customHeight="1">
      <c r="A174" s="7"/>
      <c r="B174" s="7"/>
      <c r="C174" s="59"/>
      <c r="D174" s="59"/>
      <c r="E174" s="59"/>
      <c r="F174" s="59"/>
      <c r="G174" s="59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 ht="15.75" customHeight="1">
      <c r="A175" s="7"/>
      <c r="B175" s="7"/>
      <c r="C175" s="59"/>
      <c r="D175" s="59"/>
      <c r="E175" s="59"/>
      <c r="F175" s="59"/>
      <c r="G175" s="59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 ht="15.75" customHeight="1">
      <c r="A176" s="7"/>
      <c r="B176" s="7"/>
      <c r="C176" s="59"/>
      <c r="D176" s="59"/>
      <c r="E176" s="59"/>
      <c r="F176" s="59"/>
      <c r="G176" s="59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 ht="15.75" customHeight="1">
      <c r="A177" s="7"/>
      <c r="B177" s="7"/>
      <c r="C177" s="59"/>
      <c r="D177" s="59"/>
      <c r="E177" s="59"/>
      <c r="F177" s="59"/>
      <c r="G177" s="59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 ht="15.75" customHeight="1">
      <c r="A178" s="7"/>
      <c r="B178" s="7"/>
      <c r="C178" s="59"/>
      <c r="D178" s="59"/>
      <c r="E178" s="59"/>
      <c r="F178" s="59"/>
      <c r="G178" s="59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 ht="15.75" customHeight="1">
      <c r="A179" s="7"/>
      <c r="B179" s="7"/>
      <c r="C179" s="59"/>
      <c r="D179" s="59"/>
      <c r="E179" s="59"/>
      <c r="F179" s="59"/>
      <c r="G179" s="59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 ht="15.75" customHeight="1">
      <c r="A180" s="7"/>
      <c r="B180" s="7"/>
      <c r="C180" s="59"/>
      <c r="D180" s="59"/>
      <c r="E180" s="59"/>
      <c r="F180" s="59"/>
      <c r="G180" s="59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 ht="15.75" customHeight="1">
      <c r="A181" s="7"/>
      <c r="B181" s="7"/>
      <c r="C181" s="59"/>
      <c r="D181" s="59"/>
      <c r="E181" s="59"/>
      <c r="F181" s="59"/>
      <c r="G181" s="59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 ht="15.75" customHeight="1">
      <c r="A182" s="7"/>
      <c r="B182" s="7"/>
      <c r="C182" s="59"/>
      <c r="D182" s="59"/>
      <c r="E182" s="59"/>
      <c r="F182" s="59"/>
      <c r="G182" s="59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 ht="15.75" customHeight="1">
      <c r="A183" s="7"/>
      <c r="B183" s="7"/>
      <c r="C183" s="59"/>
      <c r="D183" s="59"/>
      <c r="E183" s="59"/>
      <c r="F183" s="59"/>
      <c r="G183" s="59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 ht="15.75" customHeight="1">
      <c r="A184" s="7"/>
      <c r="B184" s="7"/>
      <c r="C184" s="59"/>
      <c r="D184" s="59"/>
      <c r="E184" s="59"/>
      <c r="F184" s="59"/>
      <c r="G184" s="59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 ht="15.75" customHeight="1">
      <c r="A185" s="7"/>
      <c r="B185" s="7"/>
      <c r="C185" s="59"/>
      <c r="D185" s="59"/>
      <c r="E185" s="59"/>
      <c r="F185" s="59"/>
      <c r="G185" s="59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 ht="15.75" customHeight="1">
      <c r="A186" s="7"/>
      <c r="B186" s="7"/>
      <c r="C186" s="59"/>
      <c r="D186" s="59"/>
      <c r="E186" s="59"/>
      <c r="F186" s="59"/>
      <c r="G186" s="59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 ht="15.75" customHeight="1">
      <c r="A187" s="7"/>
      <c r="B187" s="7"/>
      <c r="C187" s="59"/>
      <c r="D187" s="59"/>
      <c r="E187" s="59"/>
      <c r="F187" s="59"/>
      <c r="G187" s="59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 ht="15.75" customHeight="1">
      <c r="A188" s="7"/>
      <c r="B188" s="7"/>
      <c r="C188" s="59"/>
      <c r="D188" s="59"/>
      <c r="E188" s="59"/>
      <c r="F188" s="59"/>
      <c r="G188" s="59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 ht="15.75" customHeight="1">
      <c r="A189" s="7"/>
      <c r="B189" s="7"/>
      <c r="C189" s="59"/>
      <c r="D189" s="59"/>
      <c r="E189" s="59"/>
      <c r="F189" s="59"/>
      <c r="G189" s="59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 ht="15.75" customHeight="1">
      <c r="A190" s="7"/>
      <c r="B190" s="7"/>
      <c r="C190" s="59"/>
      <c r="D190" s="59"/>
      <c r="E190" s="59"/>
      <c r="F190" s="59"/>
      <c r="G190" s="59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 ht="15.75" customHeight="1">
      <c r="A191" s="7"/>
      <c r="B191" s="7"/>
      <c r="C191" s="59"/>
      <c r="D191" s="59"/>
      <c r="E191" s="59"/>
      <c r="F191" s="59"/>
      <c r="G191" s="59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 ht="15.75" customHeight="1">
      <c r="A192" s="7"/>
      <c r="B192" s="7"/>
      <c r="C192" s="59"/>
      <c r="D192" s="59"/>
      <c r="E192" s="59"/>
      <c r="F192" s="59"/>
      <c r="G192" s="59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 ht="15.75" customHeight="1">
      <c r="A193" s="7"/>
      <c r="B193" s="7"/>
      <c r="C193" s="59"/>
      <c r="D193" s="59"/>
      <c r="E193" s="59"/>
      <c r="F193" s="59"/>
      <c r="G193" s="59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 ht="15.75" customHeight="1">
      <c r="A194" s="7"/>
      <c r="B194" s="7"/>
      <c r="C194" s="59"/>
      <c r="D194" s="59"/>
      <c r="E194" s="59"/>
      <c r="F194" s="59"/>
      <c r="G194" s="59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 ht="15.75" customHeight="1">
      <c r="A195" s="7"/>
      <c r="B195" s="7"/>
      <c r="C195" s="59"/>
      <c r="D195" s="59"/>
      <c r="E195" s="59"/>
      <c r="F195" s="59"/>
      <c r="G195" s="59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 ht="15.75" customHeight="1">
      <c r="A196" s="7"/>
      <c r="B196" s="7"/>
      <c r="C196" s="59"/>
      <c r="D196" s="59"/>
      <c r="E196" s="59"/>
      <c r="F196" s="59"/>
      <c r="G196" s="59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 ht="15.75" customHeight="1">
      <c r="A197" s="7"/>
      <c r="B197" s="7"/>
      <c r="C197" s="59"/>
      <c r="D197" s="59"/>
      <c r="E197" s="59"/>
      <c r="F197" s="59"/>
      <c r="G197" s="59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 ht="15.75" customHeight="1">
      <c r="A198" s="7"/>
      <c r="B198" s="7"/>
      <c r="C198" s="59"/>
      <c r="D198" s="59"/>
      <c r="E198" s="59"/>
      <c r="F198" s="59"/>
      <c r="G198" s="59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 ht="15.75" customHeight="1">
      <c r="A199" s="7"/>
      <c r="B199" s="7"/>
      <c r="C199" s="59"/>
      <c r="D199" s="59"/>
      <c r="E199" s="59"/>
      <c r="F199" s="59"/>
      <c r="G199" s="59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 ht="15.75" customHeight="1">
      <c r="A200" s="7"/>
      <c r="B200" s="7"/>
      <c r="C200" s="59"/>
      <c r="D200" s="59"/>
      <c r="E200" s="59"/>
      <c r="F200" s="59"/>
      <c r="G200" s="59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 ht="15.75" customHeight="1">
      <c r="A201" s="7"/>
      <c r="B201" s="7"/>
      <c r="C201" s="59"/>
      <c r="D201" s="59"/>
      <c r="E201" s="59"/>
      <c r="F201" s="59"/>
      <c r="G201" s="59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 ht="15.75" customHeight="1">
      <c r="A202" s="7"/>
      <c r="B202" s="7"/>
      <c r="C202" s="59"/>
      <c r="D202" s="59"/>
      <c r="E202" s="59"/>
      <c r="F202" s="59"/>
      <c r="G202" s="59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 ht="15.75" customHeight="1">
      <c r="A203" s="7"/>
      <c r="B203" s="7"/>
      <c r="C203" s="59"/>
      <c r="D203" s="59"/>
      <c r="E203" s="59"/>
      <c r="F203" s="59"/>
      <c r="G203" s="59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 ht="15.75" customHeight="1">
      <c r="A204" s="7"/>
      <c r="B204" s="7"/>
      <c r="C204" s="59"/>
      <c r="D204" s="59"/>
      <c r="E204" s="59"/>
      <c r="F204" s="59"/>
      <c r="G204" s="59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 ht="15.75" customHeight="1">
      <c r="A205" s="7"/>
      <c r="B205" s="7"/>
      <c r="C205" s="59"/>
      <c r="D205" s="59"/>
      <c r="E205" s="59"/>
      <c r="F205" s="59"/>
      <c r="G205" s="59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 ht="15.75" customHeight="1">
      <c r="A206" s="7"/>
      <c r="B206" s="7"/>
      <c r="C206" s="59"/>
      <c r="D206" s="59"/>
      <c r="E206" s="59"/>
      <c r="F206" s="59"/>
      <c r="G206" s="59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 ht="15.75" customHeight="1">
      <c r="A207" s="7"/>
      <c r="B207" s="7"/>
      <c r="C207" s="59"/>
      <c r="D207" s="59"/>
      <c r="E207" s="59"/>
      <c r="F207" s="59"/>
      <c r="G207" s="59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 ht="15.75" customHeight="1">
      <c r="A208" s="7"/>
      <c r="B208" s="7"/>
      <c r="C208" s="59"/>
      <c r="D208" s="59"/>
      <c r="E208" s="59"/>
      <c r="F208" s="59"/>
      <c r="G208" s="59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 ht="15.75" customHeight="1">
      <c r="A209" s="7"/>
      <c r="B209" s="7"/>
      <c r="C209" s="59"/>
      <c r="D209" s="59"/>
      <c r="E209" s="59"/>
      <c r="F209" s="59"/>
      <c r="G209" s="59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 ht="15.75" customHeight="1">
      <c r="A210" s="7"/>
      <c r="B210" s="7"/>
      <c r="C210" s="59"/>
      <c r="D210" s="59"/>
      <c r="E210" s="59"/>
      <c r="F210" s="59"/>
      <c r="G210" s="59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 ht="15.75" customHeight="1">
      <c r="A211" s="7"/>
      <c r="B211" s="7"/>
      <c r="C211" s="59"/>
      <c r="D211" s="59"/>
      <c r="E211" s="59"/>
      <c r="F211" s="59"/>
      <c r="G211" s="59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 ht="15.75" customHeight="1">
      <c r="A212" s="7"/>
      <c r="B212" s="7"/>
      <c r="C212" s="59"/>
      <c r="D212" s="59"/>
      <c r="E212" s="59"/>
      <c r="F212" s="59"/>
      <c r="G212" s="59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 ht="15.75" customHeight="1">
      <c r="A213" s="7"/>
      <c r="B213" s="7"/>
      <c r="C213" s="59"/>
      <c r="D213" s="59"/>
      <c r="E213" s="59"/>
      <c r="F213" s="59"/>
      <c r="G213" s="59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 ht="15.75" customHeight="1">
      <c r="A214" s="7"/>
      <c r="B214" s="7"/>
      <c r="C214" s="59"/>
      <c r="D214" s="59"/>
      <c r="E214" s="59"/>
      <c r="F214" s="59"/>
      <c r="G214" s="59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 ht="15.75" customHeight="1">
      <c r="A215" s="7"/>
      <c r="B215" s="7"/>
      <c r="C215" s="59"/>
      <c r="D215" s="59"/>
      <c r="E215" s="59"/>
      <c r="F215" s="59"/>
      <c r="G215" s="59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 ht="15.75" customHeight="1">
      <c r="A216" s="7"/>
      <c r="B216" s="7"/>
      <c r="C216" s="59"/>
      <c r="D216" s="59"/>
      <c r="E216" s="59"/>
      <c r="F216" s="59"/>
      <c r="G216" s="59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 ht="15.75" customHeight="1">
      <c r="A217" s="7"/>
      <c r="B217" s="7"/>
      <c r="C217" s="59"/>
      <c r="D217" s="59"/>
      <c r="E217" s="59"/>
      <c r="F217" s="59"/>
      <c r="G217" s="59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 ht="15.75" customHeight="1">
      <c r="A218" s="7"/>
      <c r="B218" s="7"/>
      <c r="C218" s="59"/>
      <c r="D218" s="59"/>
      <c r="E218" s="59"/>
      <c r="F218" s="59"/>
      <c r="G218" s="59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 ht="15.75" customHeight="1">
      <c r="A219" s="7"/>
      <c r="B219" s="7"/>
      <c r="C219" s="59"/>
      <c r="D219" s="59"/>
      <c r="E219" s="59"/>
      <c r="F219" s="59"/>
      <c r="G219" s="59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 ht="15.75" customHeight="1">
      <c r="A220" s="7"/>
      <c r="B220" s="7"/>
      <c r="C220" s="59"/>
      <c r="D220" s="59"/>
      <c r="E220" s="59"/>
      <c r="F220" s="59"/>
      <c r="G220" s="59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 ht="15.75" customHeight="1">
      <c r="A221" s="7"/>
      <c r="B221" s="7"/>
      <c r="C221" s="59"/>
      <c r="D221" s="59"/>
      <c r="E221" s="59"/>
      <c r="F221" s="59"/>
      <c r="G221" s="59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 ht="15.75" customHeight="1">
      <c r="A222" s="7"/>
      <c r="B222" s="7"/>
      <c r="C222" s="59"/>
      <c r="D222" s="59"/>
      <c r="E222" s="59"/>
      <c r="F222" s="59"/>
      <c r="G222" s="59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 ht="15.75" customHeight="1">
      <c r="A223" s="7"/>
      <c r="B223" s="7"/>
      <c r="C223" s="59"/>
      <c r="D223" s="59"/>
      <c r="E223" s="59"/>
      <c r="F223" s="59"/>
      <c r="G223" s="59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 ht="15.75" customHeight="1">
      <c r="A224" s="7"/>
      <c r="B224" s="7"/>
      <c r="C224" s="59"/>
      <c r="D224" s="59"/>
      <c r="E224" s="59"/>
      <c r="F224" s="59"/>
      <c r="G224" s="59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 ht="15.75" customHeight="1">
      <c r="A225" s="7"/>
      <c r="B225" s="7"/>
      <c r="C225" s="59"/>
      <c r="D225" s="59"/>
      <c r="E225" s="59"/>
      <c r="F225" s="59"/>
      <c r="G225" s="59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 ht="15.75" customHeight="1">
      <c r="A226" s="7"/>
      <c r="B226" s="7"/>
      <c r="C226" s="59"/>
      <c r="D226" s="59"/>
      <c r="E226" s="59"/>
      <c r="F226" s="59"/>
      <c r="G226" s="59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 ht="15.75" customHeight="1">
      <c r="A227" s="7"/>
      <c r="B227" s="7"/>
      <c r="C227" s="59"/>
      <c r="D227" s="59"/>
      <c r="E227" s="59"/>
      <c r="F227" s="59"/>
      <c r="G227" s="59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 ht="15.75" customHeight="1">
      <c r="A228" s="7"/>
      <c r="B228" s="7"/>
      <c r="C228" s="59"/>
      <c r="D228" s="59"/>
      <c r="E228" s="59"/>
      <c r="F228" s="59"/>
      <c r="G228" s="59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 ht="15.75" customHeight="1">
      <c r="A229" s="7"/>
      <c r="B229" s="7"/>
      <c r="C229" s="59"/>
      <c r="D229" s="59"/>
      <c r="E229" s="59"/>
      <c r="F229" s="59"/>
      <c r="G229" s="59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 ht="15.75" customHeight="1">
      <c r="A230" s="7"/>
      <c r="B230" s="7"/>
      <c r="C230" s="59"/>
      <c r="D230" s="59"/>
      <c r="E230" s="59"/>
      <c r="F230" s="59"/>
      <c r="G230" s="59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 ht="15.75" customHeight="1">
      <c r="A231" s="7"/>
      <c r="B231" s="7"/>
      <c r="C231" s="59"/>
      <c r="D231" s="59"/>
      <c r="E231" s="59"/>
      <c r="F231" s="59"/>
      <c r="G231" s="59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 ht="15.75" customHeight="1">
      <c r="A232" s="7"/>
      <c r="B232" s="7"/>
      <c r="C232" s="59"/>
      <c r="D232" s="59"/>
      <c r="E232" s="59"/>
      <c r="F232" s="59"/>
      <c r="G232" s="59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 ht="15.75" customHeight="1">
      <c r="A233" s="7"/>
      <c r="B233" s="7"/>
      <c r="C233" s="59"/>
      <c r="D233" s="59"/>
      <c r="E233" s="59"/>
      <c r="F233" s="59"/>
      <c r="G233" s="59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 ht="15.75" customHeight="1">
      <c r="A234" s="7"/>
      <c r="B234" s="7"/>
      <c r="C234" s="59"/>
      <c r="D234" s="59"/>
      <c r="E234" s="59"/>
      <c r="F234" s="59"/>
      <c r="G234" s="59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 ht="15.75" customHeight="1">
      <c r="A235" s="7"/>
      <c r="B235" s="7"/>
      <c r="C235" s="59"/>
      <c r="D235" s="59"/>
      <c r="E235" s="59"/>
      <c r="F235" s="59"/>
      <c r="G235" s="59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 ht="15.75" customHeight="1">
      <c r="A236" s="7"/>
      <c r="B236" s="7"/>
      <c r="C236" s="59"/>
      <c r="D236" s="59"/>
      <c r="E236" s="59"/>
      <c r="F236" s="59"/>
      <c r="G236" s="59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 ht="15.75" customHeight="1">
      <c r="A237" s="7"/>
      <c r="B237" s="7"/>
      <c r="C237" s="59"/>
      <c r="D237" s="59"/>
      <c r="E237" s="59"/>
      <c r="F237" s="59"/>
      <c r="G237" s="59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</sheetData>
  <printOptions horizontalCentered="1"/>
  <pageMargins left="0" right="0" top="0" bottom="0" header="0" footer="0"/>
  <pageSetup paperSize="5" scale="65" orientation="landscape"/>
  <headerFooter>
    <oddHeader>&amp;C&amp;K000000Little Pink Houses of Hope Monthly Dashboard</oddHeader>
  </headerFooter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Dashboard 4-30-24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Leslie Shoffner</cp:lastModifiedBy>
  <cp:lastPrinted>2024-04-22T20:46:15Z</cp:lastPrinted>
  <dcterms:created xsi:type="dcterms:W3CDTF">2022-02-10T16:01:28Z</dcterms:created>
  <dcterms:modified xsi:type="dcterms:W3CDTF">2024-06-13T21:07:30Z</dcterms:modified>
</cp:coreProperties>
</file>